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2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  <sheet name="Sheet1" sheetId="5" state="hidden" r:id="rId5"/>
    <sheet name="Sheet2" sheetId="6" state="hidden" r:id="rId6"/>
  </sheets>
  <externalReferences>
    <externalReference r:id="rId9"/>
  </externalReferences>
  <definedNames>
    <definedName name="_xlnm.Print_Area" localSheetId="0">'Statement of Financial Position'!$B$3:$M$59</definedName>
    <definedName name="_xlnm.Print_Area" localSheetId="3">'Stmt of Cashflow'!$A$1:$I$65</definedName>
    <definedName name="_xlnm.Print_Area" localSheetId="2">'Stmt of Comprehensive Income'!$A$1:$K$59</definedName>
    <definedName name="_xlnm.Print_Area" localSheetId="1">'Stmt of Equity'!$A$1:$O$128</definedName>
  </definedNames>
  <calcPr fullCalcOnLoad="1"/>
</workbook>
</file>

<file path=xl/sharedStrings.xml><?xml version="1.0" encoding="utf-8"?>
<sst xmlns="http://schemas.openxmlformats.org/spreadsheetml/2006/main" count="208" uniqueCount="152">
  <si>
    <t>Condensed consolidated statement of changes in equity</t>
  </si>
  <si>
    <t>Non-</t>
  </si>
  <si>
    <t>Distributable</t>
  </si>
  <si>
    <t xml:space="preserve">Share </t>
  </si>
  <si>
    <t>Share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</si>
  <si>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</si>
  <si>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</si>
  <si>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</si>
  <si>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</si>
  <si>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</si>
  <si>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</si>
  <si>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</si>
  <si>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</si>
  <si>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</si>
  <si>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</si>
  <si>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</si>
  <si>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</si>
  <si>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</si>
  <si>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</si>
  <si>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</si>
  <si>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</si>
  <si>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</si>
  <si>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</si>
  <si>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</si>
  <si>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</si>
  <si>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</si>
  <si>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</si>
  <si>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</si>
  <si>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</si>
  <si>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</si>
  <si>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</si>
  <si>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</si>
  <si>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</si>
  <si>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</si>
  <si>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</si>
  <si>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</si>
  <si>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</si>
  <si>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</si>
  <si>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</si>
  <si>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</si>
  <si>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</si>
  <si>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</si>
  <si>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</si>
  <si>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</si>
  <si>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</si>
  <si>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</si>
  <si>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</si>
  <si>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</si>
  <si>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</si>
  <si>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</si>
  <si>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</si>
  <si>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</si>
  <si>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</si>
  <si>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</si>
  <si>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</si>
  <si>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</si>
  <si>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</si>
  <si>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</si>
  <si>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</si>
  <si>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</si>
  <si>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</si>
  <si>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</si>
  <si>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</si>
  <si>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</si>
  <si>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</si>
  <si>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</si>
  <si>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</si>
  <si>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</si>
  <si>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</si>
  <si>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</si>
  <si>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</si>
  <si>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</si>
  <si>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</si>
  <si>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</si>
  <si>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</si>
  <si>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</si>
  <si>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</si>
  <si>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</si>
  <si>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</si>
  <si>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</si>
  <si>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</si>
  <si>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</si>
  <si>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</si>
  <si>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</si>
  <si>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Net cash used in investing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</si>
  <si>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</si>
  <si>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</si>
  <si>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</si>
  <si>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</si>
  <si>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</si>
  <si>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</si>
  <si>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</si>
  <si>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</si>
  <si>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</si>
  <si>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</si>
  <si>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</si>
  <si>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</si>
  <si>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</si>
  <si>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</si>
  <si>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</si>
  <si>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</si>
  <si>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</si>
  <si>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</si>
  <si>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>Equity holders of the Company</t>
  </si>
  <si>
    <t>Minority interest</t>
  </si>
  <si>
    <t>Profit for the year</t>
  </si>
  <si>
    <t xml:space="preserve">Total comprehensive income </t>
  </si>
  <si>
    <t>attributable to:</t>
  </si>
  <si>
    <t>for the year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</si>
  <si>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</si>
  <si>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</si>
  <si>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</si>
  <si>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</si>
  <si>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</si>
  <si>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</si>
  <si>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</si>
  <si>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</si>
  <si>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</si>
  <si>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</si>
  <si>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</si>
  <si>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</si>
  <si>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</si>
  <si>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</si>
  <si>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</si>
  <si>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</si>
  <si>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</si>
  <si>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</si>
  <si>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</si>
  <si>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year</t>
  </si>
  <si>
    <t>the year</t>
  </si>
  <si>
    <t>At 1 April 2012</t>
  </si>
  <si>
    <t>Total comprehensive income for the period</t>
  </si>
  <si>
    <t>Condensed Consolidated Statement of Comprehensive Income</t>
  </si>
  <si>
    <t xml:space="preserve"> for the year ended 31 March 2013 and the accompanying explanatory notes attached to interim financial statements)</t>
  </si>
  <si>
    <t>At 1 April 2013</t>
  </si>
  <si>
    <t xml:space="preserve">              for the year ended  31 March 2013 and the accompanying explanatory notes attached to the interim financial statements)</t>
  </si>
  <si>
    <t>Period ended</t>
  </si>
  <si>
    <t xml:space="preserve">                            (The Condensed Consolidated Statement of  Comprehensive Income should be read in conjunction with the Annual Report </t>
  </si>
  <si>
    <t>Tax paid</t>
  </si>
  <si>
    <t xml:space="preserve">               ended 31 March 2013 and the accompanying explanatory notes attached to interim financial statements.)</t>
  </si>
  <si>
    <t xml:space="preserve">   for the year ended 31 March 2013 and the accompanying explanatory notes attached to the interim financial statements)</t>
  </si>
  <si>
    <t>As at 31 December 2013</t>
  </si>
  <si>
    <t>31-Dec-13</t>
  </si>
  <si>
    <t>For the period ended 31 December 2013</t>
  </si>
  <si>
    <t>At 31 Dec 2013</t>
  </si>
  <si>
    <t>At 31 Dec 2012</t>
  </si>
  <si>
    <t>31 Dec</t>
  </si>
  <si>
    <t>31.12.2013</t>
  </si>
  <si>
    <t>31.12.2012</t>
  </si>
  <si>
    <t>Net cash generated from operating activities</t>
  </si>
  <si>
    <t>Cash generated from operations</t>
  </si>
  <si>
    <t>Net cash used in financing activities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</si>
</sst>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0" fontId="23" fillId="0" borderId="0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15" fontId="6" fillId="0" borderId="0" xfId="58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59" applyNumberFormat="1" applyFont="1" applyProtection="1">
      <alignment/>
      <protection hidden="1"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15" fillId="0" borderId="0" xfId="0" applyNumberFormat="1" applyFont="1" applyAlignment="1">
      <alignment/>
    </xf>
    <xf numFmtId="173" fontId="15" fillId="0" borderId="0" xfId="54" applyNumberFormat="1" applyFont="1" applyAlignment="1" applyProtection="1">
      <alignment/>
      <protection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195" fontId="4" fillId="0" borderId="0" xfId="58" applyNumberFormat="1" applyFont="1" applyBorder="1">
      <alignment/>
      <protection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17" fontId="33" fillId="0" borderId="0" xfId="0" applyNumberFormat="1" applyFont="1" applyAlignment="1">
      <alignment horizontal="left"/>
    </xf>
    <xf numFmtId="0" fontId="3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view="pageBreakPreview" zoomScaleSheetLayoutView="100" zoomScalePageLayoutView="0" workbookViewId="0" topLeftCell="A49">
      <selection activeCell="J60" sqref="J60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8" s="88" customFormat="1" ht="17.25" customHeight="1">
      <c r="C1" s="85"/>
      <c r="D1" s="86"/>
      <c r="E1" s="86"/>
      <c r="F1" s="87"/>
      <c r="G1" s="87"/>
      <c r="H1" s="87"/>
    </row>
    <row r="2" spans="3:8" s="88" customFormat="1" ht="20.25" customHeight="1">
      <c r="C2" s="85"/>
      <c r="D2" s="86"/>
      <c r="E2" s="86"/>
      <c r="F2" s="87"/>
      <c r="G2" s="87"/>
      <c r="H2" s="87"/>
    </row>
    <row r="3" spans="3:8" s="88" customFormat="1" ht="26.25" customHeight="1">
      <c r="C3" s="67" t="s">
        <v>31</v>
      </c>
      <c r="D3" s="87"/>
      <c r="E3" s="87"/>
      <c r="F3" s="87"/>
      <c r="G3" s="87"/>
      <c r="H3" s="87"/>
    </row>
    <row r="4" spans="3:16" s="88" customFormat="1" ht="17.25" customHeight="1">
      <c r="C4" s="70" t="s">
        <v>32</v>
      </c>
      <c r="D4" s="106"/>
      <c r="E4" s="106"/>
      <c r="F4" s="106"/>
      <c r="G4" s="106"/>
      <c r="H4" s="106"/>
      <c r="I4" s="106"/>
      <c r="J4" s="106"/>
      <c r="K4" s="106"/>
      <c r="L4" s="106"/>
      <c r="N4" s="89"/>
      <c r="O4" s="89"/>
      <c r="P4" s="89"/>
    </row>
    <row r="5" spans="3:16" s="88" customFormat="1" ht="17.25" customHeight="1">
      <c r="C5" s="70" t="s">
        <v>33</v>
      </c>
      <c r="D5" s="107"/>
      <c r="E5" s="107"/>
      <c r="F5" s="107"/>
      <c r="G5" s="107"/>
      <c r="H5" s="107"/>
      <c r="I5" s="107"/>
      <c r="J5" s="107"/>
      <c r="K5" s="107"/>
      <c r="L5" s="107"/>
      <c r="N5" s="89"/>
      <c r="O5" s="89"/>
      <c r="P5" s="89"/>
    </row>
    <row r="6" spans="3:12" s="88" customFormat="1" ht="17.25" customHeight="1">
      <c r="C6" s="73"/>
      <c r="D6" s="106"/>
      <c r="E6" s="106"/>
      <c r="F6" s="106"/>
      <c r="G6" s="106"/>
      <c r="H6" s="106"/>
      <c r="I6" s="106"/>
      <c r="J6" s="106"/>
      <c r="K6" s="106"/>
      <c r="L6" s="106"/>
    </row>
    <row r="7" spans="3:12" s="88" customFormat="1" ht="22.5" customHeight="1">
      <c r="C7" s="74" t="s">
        <v>85</v>
      </c>
      <c r="D7" s="106"/>
      <c r="E7" s="106"/>
      <c r="F7" s="106"/>
      <c r="G7" s="106"/>
      <c r="H7" s="106"/>
      <c r="I7" s="106"/>
      <c r="J7" s="106"/>
      <c r="K7" s="106"/>
      <c r="L7" s="106"/>
    </row>
    <row r="8" spans="3:8" s="88" customFormat="1" ht="18" customHeight="1">
      <c r="C8" s="74" t="s">
        <v>141</v>
      </c>
      <c r="D8" s="87"/>
      <c r="E8" s="87"/>
      <c r="F8" s="87"/>
      <c r="G8" s="87"/>
      <c r="H8" s="87"/>
    </row>
    <row r="9" spans="3:12" s="88" customFormat="1" ht="17.25" customHeight="1">
      <c r="C9" s="90"/>
      <c r="D9" s="91"/>
      <c r="E9" s="91"/>
      <c r="F9" s="92"/>
      <c r="G9" s="92"/>
      <c r="H9" s="92"/>
      <c r="I9" s="92"/>
      <c r="J9" s="92"/>
      <c r="K9" s="92"/>
      <c r="L9" s="92"/>
    </row>
    <row r="10" spans="3:12" s="88" customFormat="1" ht="17.25" customHeight="1">
      <c r="C10" s="91"/>
      <c r="D10" s="91"/>
      <c r="E10" s="91"/>
      <c r="F10" s="92"/>
      <c r="G10" s="92"/>
      <c r="H10" s="92"/>
      <c r="I10" s="92"/>
      <c r="J10" s="89" t="s">
        <v>66</v>
      </c>
      <c r="K10" s="92"/>
      <c r="L10" s="89" t="s">
        <v>67</v>
      </c>
    </row>
    <row r="11" spans="3:12" s="88" customFormat="1" ht="17.25" customHeight="1">
      <c r="C11" s="91"/>
      <c r="D11" s="91"/>
      <c r="E11" s="91"/>
      <c r="F11" s="92"/>
      <c r="G11" s="92" t="s">
        <v>71</v>
      </c>
      <c r="H11" s="92"/>
      <c r="I11" s="92"/>
      <c r="J11" s="89" t="s">
        <v>68</v>
      </c>
      <c r="K11" s="89"/>
      <c r="L11" s="89" t="s">
        <v>68</v>
      </c>
    </row>
    <row r="12" spans="9:12" s="93" customFormat="1" ht="17.25" customHeight="1">
      <c r="I12" s="94"/>
      <c r="J12" s="112" t="s">
        <v>142</v>
      </c>
      <c r="K12" s="96"/>
      <c r="L12" s="95">
        <v>41364</v>
      </c>
    </row>
    <row r="13" spans="9:12" s="93" customFormat="1" ht="17.25" customHeight="1">
      <c r="I13" s="97"/>
      <c r="J13" s="98" t="s">
        <v>44</v>
      </c>
      <c r="L13" s="98" t="s">
        <v>44</v>
      </c>
    </row>
    <row r="14" spans="9:12" s="88" customFormat="1" ht="17.25" customHeight="1">
      <c r="I14" s="86"/>
      <c r="J14" s="87"/>
      <c r="L14" s="89" t="s">
        <v>69</v>
      </c>
    </row>
    <row r="15" spans="3:12" s="88" customFormat="1" ht="17.25" customHeight="1">
      <c r="C15" s="93" t="s">
        <v>86</v>
      </c>
      <c r="I15" s="86"/>
      <c r="J15" s="87"/>
      <c r="L15" s="87"/>
    </row>
    <row r="16" spans="3:12" s="88" customFormat="1" ht="17.25" customHeight="1">
      <c r="C16" s="93" t="s">
        <v>87</v>
      </c>
      <c r="I16" s="86"/>
      <c r="J16" s="87"/>
      <c r="L16" s="87"/>
    </row>
    <row r="17" spans="3:12" s="88" customFormat="1" ht="17.25" customHeight="1">
      <c r="C17" s="101" t="s">
        <v>70</v>
      </c>
      <c r="I17" s="87"/>
      <c r="J17" s="99">
        <v>103845</v>
      </c>
      <c r="K17" s="99"/>
      <c r="L17" s="99">
        <v>111365</v>
      </c>
    </row>
    <row r="18" spans="3:12" s="88" customFormat="1" ht="17.25" customHeight="1">
      <c r="C18" s="101" t="s">
        <v>81</v>
      </c>
      <c r="I18" s="87"/>
      <c r="J18" s="99">
        <v>3689</v>
      </c>
      <c r="K18" s="99"/>
      <c r="L18" s="99">
        <v>3913</v>
      </c>
    </row>
    <row r="19" spans="3:12" s="88" customFormat="1" ht="17.25" customHeight="1">
      <c r="C19" s="101" t="s">
        <v>63</v>
      </c>
      <c r="I19" s="87"/>
      <c r="J19" s="99">
        <v>473</v>
      </c>
      <c r="K19" s="99"/>
      <c r="L19" s="99">
        <v>452</v>
      </c>
    </row>
    <row r="20" spans="3:12" s="100" customFormat="1" ht="17.25" customHeight="1">
      <c r="C20" s="90"/>
      <c r="D20" s="88"/>
      <c r="E20" s="88"/>
      <c r="F20" s="88"/>
      <c r="G20" s="88"/>
      <c r="H20" s="88"/>
      <c r="I20" s="87"/>
      <c r="J20" s="102">
        <f>SUM(J17:J19)</f>
        <v>108007</v>
      </c>
      <c r="K20" s="99"/>
      <c r="L20" s="102">
        <f>SUM(L17:L19)</f>
        <v>115730</v>
      </c>
    </row>
    <row r="21" spans="3:12" s="100" customFormat="1" ht="17.25" customHeight="1">
      <c r="C21" s="103"/>
      <c r="D21" s="88"/>
      <c r="E21" s="88"/>
      <c r="F21" s="88"/>
      <c r="G21" s="88"/>
      <c r="H21" s="88"/>
      <c r="I21" s="87"/>
      <c r="J21" s="99"/>
      <c r="K21" s="99"/>
      <c r="L21" s="99"/>
    </row>
    <row r="22" spans="3:12" s="100" customFormat="1" ht="8.25" customHeight="1">
      <c r="C22" s="103"/>
      <c r="D22" s="88"/>
      <c r="E22" s="88"/>
      <c r="F22" s="88"/>
      <c r="G22" s="88"/>
      <c r="H22" s="88"/>
      <c r="I22" s="87"/>
      <c r="J22" s="99"/>
      <c r="K22" s="99"/>
      <c r="L22" s="99"/>
    </row>
    <row r="23" spans="3:12" s="88" customFormat="1" ht="17.25" customHeight="1">
      <c r="C23" s="90" t="s">
        <v>88</v>
      </c>
      <c r="I23" s="87"/>
      <c r="J23" s="99"/>
      <c r="K23" s="99"/>
      <c r="L23" s="99"/>
    </row>
    <row r="24" spans="3:12" s="88" customFormat="1" ht="17.25" customHeight="1">
      <c r="C24" s="104" t="s">
        <v>49</v>
      </c>
      <c r="I24" s="87"/>
      <c r="J24" s="99">
        <v>96538</v>
      </c>
      <c r="K24" s="99"/>
      <c r="L24" s="99">
        <v>102729</v>
      </c>
    </row>
    <row r="25" spans="3:12" s="88" customFormat="1" ht="17.25" customHeight="1">
      <c r="C25" s="6" t="s">
        <v>72</v>
      </c>
      <c r="I25" s="87"/>
      <c r="J25" s="99">
        <v>70838</v>
      </c>
      <c r="K25" s="99"/>
      <c r="L25" s="99">
        <v>53897</v>
      </c>
    </row>
    <row r="26" spans="3:12" s="100" customFormat="1" ht="17.25" customHeight="1">
      <c r="C26" s="104" t="s">
        <v>65</v>
      </c>
      <c r="D26" s="88"/>
      <c r="E26" s="88"/>
      <c r="F26" s="88"/>
      <c r="G26" s="88"/>
      <c r="H26" s="88"/>
      <c r="I26" s="87"/>
      <c r="J26" s="156">
        <v>0</v>
      </c>
      <c r="K26" s="99"/>
      <c r="L26" s="156">
        <v>11</v>
      </c>
    </row>
    <row r="27" spans="3:12" s="88" customFormat="1" ht="17.25" customHeight="1">
      <c r="C27" s="6" t="s">
        <v>57</v>
      </c>
      <c r="I27" s="87"/>
      <c r="J27" s="99">
        <v>96155</v>
      </c>
      <c r="K27" s="99"/>
      <c r="L27" s="99">
        <v>109341</v>
      </c>
    </row>
    <row r="28" spans="3:12" s="100" customFormat="1" ht="17.25" customHeight="1">
      <c r="C28" s="90"/>
      <c r="D28" s="88"/>
      <c r="E28" s="88"/>
      <c r="F28" s="88"/>
      <c r="G28" s="88"/>
      <c r="H28" s="88"/>
      <c r="I28" s="87"/>
      <c r="J28" s="102">
        <f>SUM(J24:J27)</f>
        <v>263531</v>
      </c>
      <c r="K28" s="99"/>
      <c r="L28" s="102">
        <f>SUM(L24:L27)</f>
        <v>265978</v>
      </c>
    </row>
    <row r="29" spans="3:12" s="88" customFormat="1" ht="17.25" customHeight="1">
      <c r="C29" s="103"/>
      <c r="I29" s="87"/>
      <c r="J29" s="99"/>
      <c r="K29" s="99"/>
      <c r="L29" s="99"/>
    </row>
    <row r="30" spans="3:12" s="88" customFormat="1" ht="17.25" customHeight="1" thickBot="1">
      <c r="C30" s="90" t="s">
        <v>73</v>
      </c>
      <c r="I30" s="87"/>
      <c r="J30" s="105">
        <f>J20+J28</f>
        <v>371538</v>
      </c>
      <c r="K30" s="99"/>
      <c r="L30" s="105">
        <f>L20+L28</f>
        <v>381708</v>
      </c>
    </row>
    <row r="31" spans="3:12" s="88" customFormat="1" ht="17.25" customHeight="1" thickTop="1">
      <c r="C31" s="103"/>
      <c r="I31" s="87"/>
      <c r="J31" s="99"/>
      <c r="K31" s="99"/>
      <c r="L31" s="99"/>
    </row>
    <row r="32" spans="3:12" s="88" customFormat="1" ht="17.25" customHeight="1">
      <c r="C32" s="90"/>
      <c r="I32" s="87"/>
      <c r="J32" s="99"/>
      <c r="K32" s="99"/>
      <c r="L32" s="99"/>
    </row>
    <row r="33" spans="3:12" s="88" customFormat="1" ht="17.25" customHeight="1">
      <c r="C33" s="90" t="s">
        <v>89</v>
      </c>
      <c r="I33" s="87"/>
      <c r="J33" s="99"/>
      <c r="K33" s="99"/>
      <c r="L33" s="99"/>
    </row>
    <row r="34" spans="3:12" s="100" customFormat="1" ht="17.25" customHeight="1">
      <c r="C34" s="90" t="s">
        <v>90</v>
      </c>
      <c r="D34" s="88"/>
      <c r="E34" s="88"/>
      <c r="F34" s="88"/>
      <c r="G34" s="88"/>
      <c r="H34" s="88"/>
      <c r="I34" s="87"/>
      <c r="J34" s="99"/>
      <c r="K34" s="99"/>
      <c r="L34" s="99"/>
    </row>
    <row r="35" spans="3:12" s="100" customFormat="1" ht="17.25" customHeight="1">
      <c r="C35" s="104" t="s">
        <v>60</v>
      </c>
      <c r="D35" s="88"/>
      <c r="E35" s="88"/>
      <c r="F35" s="88"/>
      <c r="G35" s="88"/>
      <c r="H35" s="88"/>
      <c r="I35" s="87"/>
      <c r="J35" s="99">
        <v>99305</v>
      </c>
      <c r="K35" s="99"/>
      <c r="L35" s="99">
        <v>99305</v>
      </c>
    </row>
    <row r="36" spans="3:12" s="100" customFormat="1" ht="17.25" customHeight="1">
      <c r="C36" s="104" t="s">
        <v>61</v>
      </c>
      <c r="D36" s="88"/>
      <c r="E36" s="88"/>
      <c r="F36" s="88"/>
      <c r="G36" s="88"/>
      <c r="H36" s="88"/>
      <c r="I36" s="87"/>
      <c r="J36" s="99">
        <v>222001</v>
      </c>
      <c r="K36" s="99"/>
      <c r="L36" s="99">
        <v>219955</v>
      </c>
    </row>
    <row r="37" spans="3:12" s="100" customFormat="1" ht="17.25" customHeight="1">
      <c r="C37" s="90" t="s">
        <v>91</v>
      </c>
      <c r="D37" s="88"/>
      <c r="E37" s="88"/>
      <c r="F37" s="88"/>
      <c r="G37" s="88"/>
      <c r="H37" s="88"/>
      <c r="I37" s="87"/>
      <c r="J37" s="102">
        <f>J35+J36</f>
        <v>321306</v>
      </c>
      <c r="K37" s="99"/>
      <c r="L37" s="102">
        <f>L35+L36</f>
        <v>319260</v>
      </c>
    </row>
    <row r="38" spans="3:12" s="100" customFormat="1" ht="17.25" customHeight="1">
      <c r="C38" s="90"/>
      <c r="D38" s="88"/>
      <c r="E38" s="88"/>
      <c r="F38" s="88"/>
      <c r="G38" s="88"/>
      <c r="H38" s="88"/>
      <c r="I38" s="87"/>
      <c r="J38" s="99"/>
      <c r="K38" s="99"/>
      <c r="L38" s="99"/>
    </row>
    <row r="39" spans="3:12" s="100" customFormat="1" ht="9.75" customHeight="1">
      <c r="C39" s="90"/>
      <c r="D39" s="88"/>
      <c r="E39" s="88"/>
      <c r="F39" s="88"/>
      <c r="G39" s="88"/>
      <c r="H39" s="88"/>
      <c r="I39" s="87"/>
      <c r="J39" s="99"/>
      <c r="K39" s="99"/>
      <c r="L39" s="99"/>
    </row>
    <row r="40" spans="3:12" s="100" customFormat="1" ht="17.25" customHeight="1">
      <c r="C40" s="90" t="s">
        <v>92</v>
      </c>
      <c r="D40" s="88"/>
      <c r="E40" s="88"/>
      <c r="F40" s="88"/>
      <c r="G40" s="88"/>
      <c r="H40" s="88"/>
      <c r="I40" s="87"/>
      <c r="J40" s="99"/>
      <c r="K40" s="99"/>
      <c r="L40" s="99"/>
    </row>
    <row r="41" spans="3:12" s="100" customFormat="1" ht="17.25" customHeight="1">
      <c r="C41" s="6" t="s">
        <v>58</v>
      </c>
      <c r="D41" s="88"/>
      <c r="E41" s="88"/>
      <c r="F41" s="88"/>
      <c r="G41" s="88"/>
      <c r="H41" s="88"/>
      <c r="I41" s="87"/>
      <c r="J41" s="99">
        <v>0</v>
      </c>
      <c r="K41" s="99"/>
      <c r="L41" s="99">
        <v>0</v>
      </c>
    </row>
    <row r="42" spans="3:12" s="100" customFormat="1" ht="17.25" customHeight="1">
      <c r="C42" s="6" t="s">
        <v>62</v>
      </c>
      <c r="D42" s="88"/>
      <c r="E42" s="88"/>
      <c r="F42" s="88"/>
      <c r="G42" s="88"/>
      <c r="H42" s="88"/>
      <c r="I42" s="87"/>
      <c r="J42" s="99">
        <v>4658</v>
      </c>
      <c r="K42" s="99"/>
      <c r="L42" s="99">
        <v>5247</v>
      </c>
    </row>
    <row r="43" spans="3:12" s="100" customFormat="1" ht="17.25" customHeight="1">
      <c r="C43" s="93" t="s">
        <v>93</v>
      </c>
      <c r="D43" s="88"/>
      <c r="E43" s="88"/>
      <c r="F43" s="88"/>
      <c r="G43" s="88"/>
      <c r="H43" s="88"/>
      <c r="I43" s="87"/>
      <c r="J43" s="102">
        <f>J41+J42</f>
        <v>4658</v>
      </c>
      <c r="K43" s="99"/>
      <c r="L43" s="102">
        <f>L41+L42</f>
        <v>5247</v>
      </c>
    </row>
    <row r="44" spans="3:12" s="100" customFormat="1" ht="17.25" customHeight="1">
      <c r="C44" s="90"/>
      <c r="D44" s="88"/>
      <c r="E44" s="88"/>
      <c r="F44" s="88"/>
      <c r="G44" s="88"/>
      <c r="H44" s="88"/>
      <c r="I44" s="87"/>
      <c r="J44" s="99"/>
      <c r="K44" s="99"/>
      <c r="L44" s="99"/>
    </row>
    <row r="45" spans="3:12" s="100" customFormat="1" ht="17.25" customHeight="1">
      <c r="C45" s="90" t="s">
        <v>94</v>
      </c>
      <c r="D45" s="88"/>
      <c r="E45" s="88"/>
      <c r="F45" s="88"/>
      <c r="G45" s="88"/>
      <c r="H45" s="88"/>
      <c r="I45" s="87"/>
      <c r="J45" s="99"/>
      <c r="K45" s="99"/>
      <c r="L45" s="99"/>
    </row>
    <row r="46" spans="3:12" s="100" customFormat="1" ht="17.25" customHeight="1">
      <c r="C46" s="6" t="s">
        <v>50</v>
      </c>
      <c r="D46" s="88"/>
      <c r="E46" s="88"/>
      <c r="F46" s="88"/>
      <c r="G46" s="88"/>
      <c r="H46" s="88"/>
      <c r="I46" s="87"/>
      <c r="J46" s="99">
        <v>30103</v>
      </c>
      <c r="K46" s="99"/>
      <c r="L46" s="99">
        <v>44299</v>
      </c>
    </row>
    <row r="47" spans="3:12" s="100" customFormat="1" ht="17.25" customHeight="1">
      <c r="C47" s="6" t="s">
        <v>58</v>
      </c>
      <c r="D47" s="86"/>
      <c r="E47" s="86"/>
      <c r="F47" s="87"/>
      <c r="G47" s="87"/>
      <c r="H47" s="87"/>
      <c r="I47" s="88"/>
      <c r="J47" s="99">
        <v>12768</v>
      </c>
      <c r="K47" s="88"/>
      <c r="L47" s="99">
        <v>12887</v>
      </c>
    </row>
    <row r="48" spans="3:12" s="100" customFormat="1" ht="17.25" customHeight="1">
      <c r="C48" s="6" t="s">
        <v>59</v>
      </c>
      <c r="D48" s="86"/>
      <c r="E48" s="86"/>
      <c r="F48" s="87"/>
      <c r="G48" s="87"/>
      <c r="H48" s="87"/>
      <c r="I48" s="88"/>
      <c r="J48" s="156">
        <v>2703</v>
      </c>
      <c r="K48" s="88"/>
      <c r="L48" s="156">
        <v>15</v>
      </c>
    </row>
    <row r="49" spans="3:12" s="88" customFormat="1" ht="15.75">
      <c r="C49" s="93" t="s">
        <v>95</v>
      </c>
      <c r="I49" s="87"/>
      <c r="J49" s="102">
        <f>SUM(J46:J48)</f>
        <v>45574</v>
      </c>
      <c r="L49" s="102">
        <f>SUM(L46:L48)</f>
        <v>57201</v>
      </c>
    </row>
    <row r="50" spans="9:10" s="88" customFormat="1" ht="15.75">
      <c r="I50" s="87"/>
      <c r="J50" s="110"/>
    </row>
    <row r="51" spans="3:12" s="88" customFormat="1" ht="15.75">
      <c r="C51" s="90" t="s">
        <v>96</v>
      </c>
      <c r="I51" s="87"/>
      <c r="J51" s="108">
        <f>J43+J49</f>
        <v>50232</v>
      </c>
      <c r="L51" s="108">
        <f>L43+L49</f>
        <v>62448</v>
      </c>
    </row>
    <row r="52" spans="9:10" s="88" customFormat="1" ht="15.75">
      <c r="I52" s="87"/>
      <c r="J52" s="110"/>
    </row>
    <row r="53" spans="3:12" s="88" customFormat="1" ht="16.5" thickBot="1">
      <c r="C53" s="93" t="s">
        <v>97</v>
      </c>
      <c r="I53" s="87"/>
      <c r="J53" s="109">
        <f>+J51+J37</f>
        <v>371538</v>
      </c>
      <c r="L53" s="109">
        <f>+L51+L37</f>
        <v>381708</v>
      </c>
    </row>
    <row r="54" s="88" customFormat="1" ht="16.5" thickTop="1">
      <c r="I54" s="87"/>
    </row>
    <row r="55" s="88" customFormat="1" ht="8.25" customHeight="1">
      <c r="I55" s="87"/>
    </row>
    <row r="56" spans="9:10" s="88" customFormat="1" ht="5.25" customHeight="1">
      <c r="I56" s="87"/>
      <c r="J56" s="133"/>
    </row>
    <row r="57" s="88" customFormat="1" ht="4.5" customHeight="1">
      <c r="I57" s="87"/>
    </row>
    <row r="58" spans="3:9" s="88" customFormat="1" ht="15.75">
      <c r="C58" s="6" t="s">
        <v>113</v>
      </c>
      <c r="I58" s="87"/>
    </row>
    <row r="59" spans="3:9" s="88" customFormat="1" ht="15.75">
      <c r="C59" s="88" t="s">
        <v>133</v>
      </c>
      <c r="I59" s="87"/>
    </row>
    <row r="60" s="88" customFormat="1" ht="15.75">
      <c r="I60" s="87"/>
    </row>
    <row r="61" s="88" customFormat="1" ht="15.75">
      <c r="I61" s="87"/>
    </row>
    <row r="62" s="88" customFormat="1" ht="15.75">
      <c r="I62" s="87"/>
    </row>
    <row r="63" s="88" customFormat="1" ht="15.75">
      <c r="I63" s="87"/>
    </row>
    <row r="64" s="88" customFormat="1" ht="15.75">
      <c r="I64" s="87"/>
    </row>
    <row r="65" s="88" customFormat="1" ht="15.75">
      <c r="I65" s="87"/>
    </row>
    <row r="66" s="88" customFormat="1" ht="15.75">
      <c r="I66" s="87"/>
    </row>
    <row r="67" s="88" customFormat="1" ht="15.75">
      <c r="I67" s="87"/>
    </row>
    <row r="68" s="88" customFormat="1" ht="15.75">
      <c r="I68" s="87"/>
    </row>
    <row r="69" s="88" customFormat="1" ht="15.75">
      <c r="I69" s="87"/>
    </row>
    <row r="70" s="88" customFormat="1" ht="15.75">
      <c r="I70" s="87"/>
    </row>
    <row r="71" s="88" customFormat="1" ht="15.75">
      <c r="I71" s="87"/>
    </row>
    <row r="72" s="88" customFormat="1" ht="15.75">
      <c r="I72" s="87"/>
    </row>
    <row r="73" s="88" customFormat="1" ht="15.75">
      <c r="I73" s="87"/>
    </row>
    <row r="74" s="88" customFormat="1" ht="15.75">
      <c r="I74" s="87"/>
    </row>
    <row r="75" s="88" customFormat="1" ht="15.75">
      <c r="I75" s="87"/>
    </row>
    <row r="76" s="88" customFormat="1" ht="15.75">
      <c r="I76" s="87"/>
    </row>
    <row r="77" s="88" customFormat="1" ht="15.75">
      <c r="I77" s="87"/>
    </row>
    <row r="78" s="88" customFormat="1" ht="15.75">
      <c r="I78" s="87"/>
    </row>
    <row r="79" s="88" customFormat="1" ht="15.75">
      <c r="I79" s="87"/>
    </row>
    <row r="80" s="88" customFormat="1" ht="15.75">
      <c r="I80" s="87"/>
    </row>
    <row r="81" s="88" customFormat="1" ht="15.75">
      <c r="I81" s="87"/>
    </row>
    <row r="82" s="88" customFormat="1" ht="15.75">
      <c r="I82" s="87"/>
    </row>
    <row r="83" s="88" customFormat="1" ht="15.75">
      <c r="I83" s="87"/>
    </row>
    <row r="84" s="88" customFormat="1" ht="15.75">
      <c r="I84" s="87"/>
    </row>
    <row r="85" s="88" customFormat="1" ht="15.75">
      <c r="I85" s="87"/>
    </row>
    <row r="86" s="88" customFormat="1" ht="15.75">
      <c r="I86" s="87"/>
    </row>
    <row r="87" s="88" customFormat="1" ht="15.75">
      <c r="I87" s="87"/>
    </row>
    <row r="88" s="88" customFormat="1" ht="15.75">
      <c r="I88" s="87"/>
    </row>
    <row r="89" s="88" customFormat="1" ht="15.75">
      <c r="I89" s="87"/>
    </row>
    <row r="90" s="88" customFormat="1" ht="15.75">
      <c r="I90" s="87"/>
    </row>
    <row r="91" s="88" customFormat="1" ht="15.75">
      <c r="I91" s="87"/>
    </row>
    <row r="92" s="88" customFormat="1" ht="15.75">
      <c r="I92" s="87"/>
    </row>
    <row r="93" s="88" customFormat="1" ht="15.75">
      <c r="I93" s="87"/>
    </row>
    <row r="94" s="88" customFormat="1" ht="15.75">
      <c r="I94" s="87"/>
    </row>
    <row r="95" s="88" customFormat="1" ht="15.75">
      <c r="I95" s="87"/>
    </row>
    <row r="96" s="88" customFormat="1" ht="15.75">
      <c r="I96" s="87"/>
    </row>
    <row r="97" s="88" customFormat="1" ht="15.75">
      <c r="I97" s="87"/>
    </row>
    <row r="98" s="88" customFormat="1" ht="15.75">
      <c r="I98" s="87"/>
    </row>
    <row r="99" s="88" customFormat="1" ht="15.75">
      <c r="I99" s="87"/>
    </row>
    <row r="100" s="88" customFormat="1" ht="15.75">
      <c r="I100" s="87"/>
    </row>
    <row r="101" s="88" customFormat="1" ht="15.75">
      <c r="I101" s="87"/>
    </row>
    <row r="102" s="88" customFormat="1" ht="15.75">
      <c r="I102" s="87"/>
    </row>
    <row r="103" s="88" customFormat="1" ht="15.75">
      <c r="I103" s="87"/>
    </row>
    <row r="104" s="88" customFormat="1" ht="15.75">
      <c r="I104" s="87"/>
    </row>
    <row r="105" s="88" customFormat="1" ht="15.75">
      <c r="I105" s="87"/>
    </row>
    <row r="106" s="88" customFormat="1" ht="15.75">
      <c r="I106" s="87"/>
    </row>
    <row r="107" s="88" customFormat="1" ht="15.75">
      <c r="I107" s="87"/>
    </row>
    <row r="108" s="88" customFormat="1" ht="15.75">
      <c r="I108" s="87"/>
    </row>
    <row r="109" s="88" customFormat="1" ht="15.75">
      <c r="I109" s="87"/>
    </row>
    <row r="110" s="88" customFormat="1" ht="15.75">
      <c r="I110" s="87"/>
    </row>
    <row r="111" s="88" customFormat="1" ht="15.75">
      <c r="I111" s="87"/>
    </row>
    <row r="112" s="88" customFormat="1" ht="15.75">
      <c r="I112" s="87"/>
    </row>
    <row r="113" s="88" customFormat="1" ht="15.75">
      <c r="I113" s="87"/>
    </row>
    <row r="114" s="88" customFormat="1" ht="15.75">
      <c r="I114" s="87"/>
    </row>
    <row r="115" s="88" customFormat="1" ht="15.75">
      <c r="I115" s="87"/>
    </row>
    <row r="116" s="88" customFormat="1" ht="15.75">
      <c r="I116" s="87"/>
    </row>
    <row r="117" s="88" customFormat="1" ht="15.75">
      <c r="I117" s="87"/>
    </row>
    <row r="118" s="88" customFormat="1" ht="15.75">
      <c r="I118" s="87"/>
    </row>
    <row r="119" s="88" customFormat="1" ht="15.75">
      <c r="I119" s="87"/>
    </row>
    <row r="120" s="88" customFormat="1" ht="15.75">
      <c r="I120" s="87"/>
    </row>
    <row r="121" s="88" customFormat="1" ht="15.75">
      <c r="I121" s="87"/>
    </row>
    <row r="122" s="88" customFormat="1" ht="15.75">
      <c r="I122" s="87"/>
    </row>
    <row r="123" s="88" customFormat="1" ht="15.75">
      <c r="I123" s="87"/>
    </row>
    <row r="124" s="88" customFormat="1" ht="15.75">
      <c r="I124" s="87"/>
    </row>
    <row r="125" s="88" customFormat="1" ht="15.75">
      <c r="I125" s="87"/>
    </row>
    <row r="126" s="88" customFormat="1" ht="15.75">
      <c r="I126" s="87"/>
    </row>
    <row r="127" s="88" customFormat="1" ht="15.75">
      <c r="I127" s="87"/>
    </row>
    <row r="128" s="88" customFormat="1" ht="15.75">
      <c r="I128" s="87"/>
    </row>
    <row r="129" s="88" customFormat="1" ht="15.75">
      <c r="I129" s="87"/>
    </row>
    <row r="130" s="88" customFormat="1" ht="15.75">
      <c r="I130" s="87"/>
    </row>
    <row r="131" s="88" customFormat="1" ht="15.75">
      <c r="I131" s="87"/>
    </row>
    <row r="132" s="88" customFormat="1" ht="15.75">
      <c r="I132" s="87"/>
    </row>
    <row r="133" s="88" customFormat="1" ht="15.75">
      <c r="I133" s="87"/>
    </row>
    <row r="134" s="88" customFormat="1" ht="15.75">
      <c r="I134" s="87"/>
    </row>
    <row r="135" s="88" customFormat="1" ht="15.75">
      <c r="I135" s="87"/>
    </row>
    <row r="136" s="88" customFormat="1" ht="15.75">
      <c r="I136" s="87"/>
    </row>
    <row r="137" s="88" customFormat="1" ht="15.75">
      <c r="I137" s="87"/>
    </row>
    <row r="138" s="88" customFormat="1" ht="15.75">
      <c r="I138" s="87"/>
    </row>
    <row r="139" s="88" customFormat="1" ht="15.75">
      <c r="I139" s="87"/>
    </row>
    <row r="140" s="88" customFormat="1" ht="15.75">
      <c r="I140" s="87"/>
    </row>
    <row r="141" s="88" customFormat="1" ht="15.75">
      <c r="I141" s="87"/>
    </row>
    <row r="142" s="88" customFormat="1" ht="15.75">
      <c r="I142" s="87"/>
    </row>
    <row r="143" s="88" customFormat="1" ht="15.75">
      <c r="I143" s="87"/>
    </row>
    <row r="144" s="88" customFormat="1" ht="15.75">
      <c r="I144" s="87"/>
    </row>
    <row r="145" s="88" customFormat="1" ht="15.75">
      <c r="I145" s="87"/>
    </row>
    <row r="146" s="88" customFormat="1" ht="15.75">
      <c r="I146" s="87"/>
    </row>
    <row r="147" s="88" customFormat="1" ht="15.75">
      <c r="I147" s="87"/>
    </row>
    <row r="148" s="88" customFormat="1" ht="15.75">
      <c r="I148" s="87"/>
    </row>
    <row r="149" s="88" customFormat="1" ht="15.75">
      <c r="I149" s="87"/>
    </row>
    <row r="150" s="88" customFormat="1" ht="15.75">
      <c r="I150" s="87"/>
    </row>
    <row r="151" s="88" customFormat="1" ht="15.75">
      <c r="I151" s="87"/>
    </row>
    <row r="152" s="88" customFormat="1" ht="15.75">
      <c r="I152" s="87"/>
    </row>
    <row r="153" s="88" customFormat="1" ht="15.75">
      <c r="I153" s="87"/>
    </row>
    <row r="154" s="88" customFormat="1" ht="15.75">
      <c r="I154" s="87"/>
    </row>
    <row r="155" s="88" customFormat="1" ht="15.75">
      <c r="I155" s="87"/>
    </row>
    <row r="156" s="88" customFormat="1" ht="15.75">
      <c r="I156" s="87"/>
    </row>
    <row r="157" s="88" customFormat="1" ht="15.75">
      <c r="I157" s="87"/>
    </row>
    <row r="158" s="88" customFormat="1" ht="15.75">
      <c r="I158" s="87"/>
    </row>
  </sheetData>
  <sheetProtection/>
  <printOptions/>
  <pageMargins left="0.75" right="0.75" top="0.52" bottom="0.94" header="0.5" footer="0.5"/>
  <pageSetup horizontalDpi="300" verticalDpi="300" orientation="portrait" scale="75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25"/>
  <sheetViews>
    <sheetView view="pageBreakPreview" zoomScale="60" zoomScaleNormal="60" zoomScalePageLayoutView="0" workbookViewId="0" topLeftCell="A13">
      <selection activeCell="K117" sqref="K117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2.421875" style="6" customWidth="1"/>
    <col min="11" max="11" width="14.140625" style="6" customWidth="1"/>
    <col min="12" max="12" width="2.7109375" style="21" customWidth="1"/>
    <col min="13" max="13" width="14.140625" style="7" customWidth="1"/>
    <col min="14" max="14" width="2.7109375" style="6" customWidth="1"/>
    <col min="15" max="15" width="14.140625" style="7" customWidth="1"/>
    <col min="16" max="16384" width="10.7109375" style="6" customWidth="1"/>
  </cols>
  <sheetData>
    <row r="1" spans="1:15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L1" s="9"/>
      <c r="M1" s="9"/>
      <c r="N1" s="10"/>
      <c r="O1" s="11"/>
    </row>
    <row r="2" spans="1:15" ht="23.25">
      <c r="A2" s="12" t="str">
        <f>'[1]CPL (A)'!A2</f>
        <v>(Company No: 49971-D)</v>
      </c>
      <c r="B2" s="13"/>
      <c r="C2" s="14"/>
      <c r="D2" s="14"/>
      <c r="E2" s="4"/>
      <c r="F2" s="5"/>
      <c r="L2" s="15"/>
      <c r="M2" s="15"/>
      <c r="N2" s="10"/>
      <c r="O2" s="11"/>
    </row>
    <row r="3" spans="1:15" ht="23.25">
      <c r="A3" s="12" t="str">
        <f>'[1]CPL (A)'!A3</f>
        <v>(Incorporated in Malaysia)</v>
      </c>
      <c r="B3" s="13"/>
      <c r="C3" s="14"/>
      <c r="D3" s="14"/>
      <c r="E3" s="16"/>
      <c r="F3" s="5"/>
      <c r="L3" s="17"/>
      <c r="M3" s="17"/>
      <c r="N3" s="10"/>
      <c r="O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143</v>
      </c>
      <c r="B7" s="3"/>
      <c r="C7" s="3"/>
      <c r="D7" s="3"/>
      <c r="E7" s="16"/>
      <c r="F7" s="5"/>
    </row>
    <row r="8" spans="1:15" ht="19.5">
      <c r="A8" s="23"/>
      <c r="B8" s="20"/>
      <c r="C8" s="24"/>
      <c r="D8" s="24"/>
      <c r="E8" s="25"/>
      <c r="F8" s="165" t="s">
        <v>1</v>
      </c>
      <c r="G8" s="165"/>
      <c r="H8" s="165"/>
      <c r="I8" s="165"/>
      <c r="J8" s="165"/>
      <c r="K8" s="165"/>
      <c r="L8" s="27"/>
      <c r="M8" s="26"/>
      <c r="N8" s="25"/>
      <c r="O8" s="26"/>
    </row>
    <row r="9" spans="1:15" ht="19.5">
      <c r="A9" s="19"/>
      <c r="B9" s="20"/>
      <c r="C9" s="24"/>
      <c r="D9" s="24"/>
      <c r="E9" s="25"/>
      <c r="F9" s="165" t="s">
        <v>2</v>
      </c>
      <c r="G9" s="165"/>
      <c r="H9" s="165"/>
      <c r="I9" s="165"/>
      <c r="J9" s="165"/>
      <c r="K9" s="165"/>
      <c r="L9" s="27"/>
      <c r="M9" s="28" t="s">
        <v>2</v>
      </c>
      <c r="N9" s="25"/>
      <c r="O9" s="26"/>
    </row>
    <row r="10" spans="1:15" s="63" customFormat="1" ht="18.75">
      <c r="A10" s="29"/>
      <c r="B10" s="29"/>
      <c r="C10" s="30"/>
      <c r="D10" s="30"/>
      <c r="E10" s="31"/>
      <c r="F10" s="32" t="s">
        <v>3</v>
      </c>
      <c r="G10" s="31"/>
      <c r="H10" s="32" t="s">
        <v>4</v>
      </c>
      <c r="I10" s="33"/>
      <c r="J10" s="31"/>
      <c r="K10" s="31" t="s">
        <v>5</v>
      </c>
      <c r="L10" s="34"/>
      <c r="M10" s="32" t="s">
        <v>6</v>
      </c>
      <c r="N10" s="31"/>
      <c r="O10" s="32"/>
    </row>
    <row r="11" spans="1:15" s="63" customFormat="1" ht="18.75">
      <c r="A11" s="29"/>
      <c r="B11" s="29"/>
      <c r="C11" s="30"/>
      <c r="D11" s="30" t="s">
        <v>7</v>
      </c>
      <c r="E11" s="31"/>
      <c r="F11" s="32" t="s">
        <v>8</v>
      </c>
      <c r="G11" s="31"/>
      <c r="H11" s="32" t="s">
        <v>9</v>
      </c>
      <c r="I11" s="33"/>
      <c r="J11" s="32"/>
      <c r="K11" s="32" t="s">
        <v>10</v>
      </c>
      <c r="L11" s="33"/>
      <c r="M11" s="32" t="s">
        <v>11</v>
      </c>
      <c r="N11" s="31"/>
      <c r="O11" s="32" t="s">
        <v>12</v>
      </c>
    </row>
    <row r="12" spans="1:15" ht="18.75">
      <c r="A12" s="29"/>
      <c r="B12" s="35"/>
      <c r="C12" s="36"/>
      <c r="D12" s="36"/>
      <c r="E12" s="25"/>
      <c r="F12" s="32" t="s">
        <v>13</v>
      </c>
      <c r="G12" s="25"/>
      <c r="H12" s="32" t="s">
        <v>13</v>
      </c>
      <c r="I12" s="33"/>
      <c r="J12" s="32"/>
      <c r="K12" s="32" t="s">
        <v>13</v>
      </c>
      <c r="L12" s="37"/>
      <c r="M12" s="32" t="s">
        <v>13</v>
      </c>
      <c r="N12" s="25"/>
      <c r="O12" s="32" t="s">
        <v>13</v>
      </c>
    </row>
    <row r="13" spans="1:15" ht="15.75">
      <c r="A13" s="29"/>
      <c r="B13" s="29"/>
      <c r="C13" s="29"/>
      <c r="D13" s="29"/>
      <c r="F13" s="38"/>
      <c r="G13" s="39"/>
      <c r="H13" s="38"/>
      <c r="I13" s="40"/>
      <c r="J13" s="39"/>
      <c r="K13" s="39"/>
      <c r="L13" s="15"/>
      <c r="M13" s="38"/>
      <c r="N13" s="39"/>
      <c r="O13" s="39"/>
    </row>
    <row r="14" spans="1:15" ht="15.75">
      <c r="A14" s="29"/>
      <c r="B14" s="41"/>
      <c r="C14" s="42"/>
      <c r="D14" s="29"/>
      <c r="F14" s="38"/>
      <c r="G14" s="39"/>
      <c r="H14" s="38"/>
      <c r="I14" s="40"/>
      <c r="J14" s="39"/>
      <c r="K14" s="39"/>
      <c r="L14" s="15"/>
      <c r="M14" s="38"/>
      <c r="N14" s="39"/>
      <c r="O14" s="39"/>
    </row>
    <row r="15" spans="1:15" ht="15.75">
      <c r="A15" s="29"/>
      <c r="B15" s="19"/>
      <c r="C15" s="19"/>
      <c r="D15" s="29"/>
      <c r="F15" s="43"/>
      <c r="G15" s="44"/>
      <c r="H15" s="43"/>
      <c r="I15" s="45"/>
      <c r="J15" s="44"/>
      <c r="K15" s="44"/>
      <c r="L15" s="46"/>
      <c r="M15" s="43"/>
      <c r="N15" s="44"/>
      <c r="O15" s="44"/>
    </row>
    <row r="16" spans="2:15" ht="15.75" hidden="1">
      <c r="B16" s="47" t="s">
        <v>14</v>
      </c>
      <c r="C16" s="47"/>
      <c r="E16" s="48"/>
      <c r="F16" s="44">
        <f>'[1]Gp-Equity Coy1-8'!AE15</f>
        <v>67867</v>
      </c>
      <c r="G16" s="44"/>
      <c r="H16" s="44" t="e">
        <f>'[1]Gp-Equity Coy1-8'!AE31</f>
        <v>#REF!</v>
      </c>
      <c r="I16" s="46"/>
      <c r="J16" s="44"/>
      <c r="K16" s="44"/>
      <c r="L16" s="46"/>
      <c r="M16" s="44">
        <f>'[1]Gp-Equity Coy1-8'!AE96</f>
        <v>0</v>
      </c>
      <c r="N16" s="44"/>
      <c r="O16" s="44" t="e">
        <f>SUM(F16:M16)</f>
        <v>#REF!</v>
      </c>
    </row>
    <row r="17" spans="2:15" ht="15.75" hidden="1">
      <c r="B17" s="6" t="s">
        <v>15</v>
      </c>
      <c r="E17" s="48"/>
      <c r="F17" s="49"/>
      <c r="G17" s="44"/>
      <c r="H17" s="49"/>
      <c r="I17" s="46"/>
      <c r="J17" s="46"/>
      <c r="K17" s="46"/>
      <c r="L17" s="46"/>
      <c r="M17" s="49">
        <f>'[1]Gp-Equity Coy1-8'!AE97</f>
        <v>0</v>
      </c>
      <c r="N17" s="44"/>
      <c r="O17" s="49">
        <f>SUM(F17:N17)</f>
        <v>0</v>
      </c>
    </row>
    <row r="18" spans="2:15" ht="15.75" hidden="1">
      <c r="B18" s="50" t="s">
        <v>16</v>
      </c>
      <c r="C18" s="50"/>
      <c r="D18" s="50"/>
      <c r="E18" s="48"/>
      <c r="F18" s="46">
        <f>SUM(F16:F17)</f>
        <v>67867</v>
      </c>
      <c r="G18" s="44"/>
      <c r="H18" s="46" t="e">
        <f>SUM(H16:H17)</f>
        <v>#REF!</v>
      </c>
      <c r="I18" s="46"/>
      <c r="J18" s="46"/>
      <c r="K18" s="46"/>
      <c r="L18" s="46"/>
      <c r="M18" s="46">
        <f>SUM(M16:M17)</f>
        <v>0</v>
      </c>
      <c r="N18" s="44"/>
      <c r="O18" s="46" t="e">
        <f>SUM(O16:O17)</f>
        <v>#REF!</v>
      </c>
    </row>
    <row r="19" spans="2:15" ht="6" customHeight="1" hidden="1">
      <c r="B19" s="50"/>
      <c r="C19" s="50"/>
      <c r="D19" s="50"/>
      <c r="E19" s="48"/>
      <c r="F19" s="46"/>
      <c r="G19" s="44"/>
      <c r="H19" s="44"/>
      <c r="I19" s="46"/>
      <c r="J19" s="44"/>
      <c r="K19" s="44"/>
      <c r="L19" s="46"/>
      <c r="M19" s="44"/>
      <c r="N19" s="44"/>
      <c r="O19" s="44"/>
    </row>
    <row r="20" spans="2:15" ht="15.75" hidden="1">
      <c r="B20" s="6" t="s">
        <v>17</v>
      </c>
      <c r="E20" s="48"/>
      <c r="F20" s="46" t="e">
        <f>'[1]Gp-Equity Coy1-8'!AE13</f>
        <v>#REF!</v>
      </c>
      <c r="G20" s="44"/>
      <c r="H20" s="44" t="e">
        <f>'[1]Gp-Equity Coy1-8'!AE32</f>
        <v>#REF!</v>
      </c>
      <c r="I20" s="46"/>
      <c r="J20" s="44"/>
      <c r="K20" s="44"/>
      <c r="L20" s="46"/>
      <c r="M20" s="44"/>
      <c r="N20" s="44"/>
      <c r="O20" s="44" t="e">
        <f aca="true" t="shared" si="0" ref="O20:O28">SUM(F20:M20)</f>
        <v>#REF!</v>
      </c>
    </row>
    <row r="21" spans="5:15" ht="3" customHeight="1" hidden="1">
      <c r="E21" s="48"/>
      <c r="F21" s="46"/>
      <c r="G21" s="44"/>
      <c r="H21" s="44"/>
      <c r="I21" s="46"/>
      <c r="J21" s="44"/>
      <c r="K21" s="44"/>
      <c r="L21" s="46"/>
      <c r="M21" s="44"/>
      <c r="N21" s="44"/>
      <c r="O21" s="44">
        <f t="shared" si="0"/>
        <v>0</v>
      </c>
    </row>
    <row r="22" spans="2:15" ht="15.75" hidden="1">
      <c r="B22" s="6" t="s">
        <v>18</v>
      </c>
      <c r="E22" s="48"/>
      <c r="F22" s="46"/>
      <c r="G22" s="44"/>
      <c r="H22" s="44" t="e">
        <f>'[1]Gp-Equity Coy1-8'!AE33</f>
        <v>#REF!</v>
      </c>
      <c r="I22" s="46"/>
      <c r="J22" s="44"/>
      <c r="K22" s="44"/>
      <c r="L22" s="46"/>
      <c r="M22" s="44"/>
      <c r="N22" s="44"/>
      <c r="O22" s="44" t="e">
        <f t="shared" si="0"/>
        <v>#REF!</v>
      </c>
    </row>
    <row r="23" spans="2:15" ht="15.75" hidden="1">
      <c r="B23" s="6" t="s">
        <v>19</v>
      </c>
      <c r="E23" s="48"/>
      <c r="F23" s="46"/>
      <c r="G23" s="44"/>
      <c r="H23" s="44" t="e">
        <f>'[1]Gp-Equity Coy1-8'!AE34</f>
        <v>#REF!</v>
      </c>
      <c r="I23" s="46"/>
      <c r="J23" s="44"/>
      <c r="K23" s="44"/>
      <c r="L23" s="46"/>
      <c r="M23" s="44"/>
      <c r="N23" s="44"/>
      <c r="O23" s="44" t="e">
        <f t="shared" si="0"/>
        <v>#REF!</v>
      </c>
    </row>
    <row r="24" spans="2:15" ht="15.75" hidden="1">
      <c r="B24" s="6" t="s">
        <v>20</v>
      </c>
      <c r="E24" s="48"/>
      <c r="F24" s="46"/>
      <c r="G24" s="44"/>
      <c r="H24" s="44"/>
      <c r="I24" s="46"/>
      <c r="J24" s="44"/>
      <c r="K24" s="44"/>
      <c r="L24" s="46"/>
      <c r="M24" s="44"/>
      <c r="N24" s="44"/>
      <c r="O24" s="44">
        <f t="shared" si="0"/>
        <v>0</v>
      </c>
    </row>
    <row r="25" spans="2:15" ht="15.75" hidden="1">
      <c r="B25" s="6" t="s">
        <v>21</v>
      </c>
      <c r="E25" s="48"/>
      <c r="F25" s="46"/>
      <c r="G25" s="44"/>
      <c r="H25" s="44"/>
      <c r="I25" s="46"/>
      <c r="J25" s="44"/>
      <c r="K25" s="44"/>
      <c r="L25" s="46"/>
      <c r="M25" s="44"/>
      <c r="N25" s="44"/>
      <c r="O25" s="44">
        <f t="shared" si="0"/>
        <v>0</v>
      </c>
    </row>
    <row r="26" spans="2:15" ht="15.75" hidden="1">
      <c r="B26" s="6" t="s">
        <v>22</v>
      </c>
      <c r="E26" s="48"/>
      <c r="F26" s="46"/>
      <c r="G26" s="44"/>
      <c r="H26" s="44"/>
      <c r="I26" s="46"/>
      <c r="J26" s="44"/>
      <c r="K26" s="44"/>
      <c r="L26" s="46"/>
      <c r="M26" s="44"/>
      <c r="N26" s="44"/>
      <c r="O26" s="44">
        <f t="shared" si="0"/>
        <v>0</v>
      </c>
    </row>
    <row r="27" spans="2:15" ht="15.75" hidden="1">
      <c r="B27" s="6" t="s">
        <v>23</v>
      </c>
      <c r="E27" s="48"/>
      <c r="F27" s="46"/>
      <c r="G27" s="44"/>
      <c r="H27" s="44"/>
      <c r="I27" s="46"/>
      <c r="J27" s="44"/>
      <c r="K27" s="44"/>
      <c r="L27" s="46"/>
      <c r="M27" s="44">
        <f>'[1]Gp-Equity Coy1-8'!AE99</f>
        <v>0</v>
      </c>
      <c r="N27" s="44"/>
      <c r="O27" s="44">
        <f t="shared" si="0"/>
        <v>0</v>
      </c>
    </row>
    <row r="28" spans="2:15" ht="15.75" hidden="1">
      <c r="B28" s="6" t="s">
        <v>24</v>
      </c>
      <c r="E28" s="48"/>
      <c r="F28" s="46"/>
      <c r="G28" s="44"/>
      <c r="H28" s="44"/>
      <c r="I28" s="46"/>
      <c r="J28" s="44"/>
      <c r="K28" s="44"/>
      <c r="L28" s="46"/>
      <c r="M28" s="44">
        <f>'[1]Gp-Equity Coy1-8'!AE100</f>
        <v>0</v>
      </c>
      <c r="N28" s="44"/>
      <c r="O28" s="44">
        <f t="shared" si="0"/>
        <v>0</v>
      </c>
    </row>
    <row r="29" spans="5:15" ht="15.75" hidden="1">
      <c r="E29" s="48"/>
      <c r="F29" s="46"/>
      <c r="G29" s="44"/>
      <c r="H29" s="44"/>
      <c r="I29" s="46"/>
      <c r="J29" s="44"/>
      <c r="K29" s="44"/>
      <c r="L29" s="46"/>
      <c r="M29" s="44"/>
      <c r="N29" s="44"/>
      <c r="O29" s="44"/>
    </row>
    <row r="30" spans="2:15" ht="15.75" hidden="1">
      <c r="B30" s="6" t="s">
        <v>25</v>
      </c>
      <c r="E30" s="48"/>
      <c r="F30" s="46"/>
      <c r="G30" s="44"/>
      <c r="H30" s="44"/>
      <c r="I30" s="46"/>
      <c r="J30" s="44"/>
      <c r="K30" s="44"/>
      <c r="L30" s="46"/>
      <c r="M30" s="44">
        <f>'[1]Gp-Equity Coy1-8'!AE101</f>
        <v>0</v>
      </c>
      <c r="N30" s="44"/>
      <c r="O30" s="44">
        <f>SUM(F30:M30)</f>
        <v>0</v>
      </c>
    </row>
    <row r="31" spans="2:15" ht="15.75" hidden="1">
      <c r="B31" s="6" t="s">
        <v>26</v>
      </c>
      <c r="E31" s="48"/>
      <c r="F31" s="46"/>
      <c r="G31" s="44"/>
      <c r="H31" s="44"/>
      <c r="I31" s="46"/>
      <c r="J31" s="44"/>
      <c r="K31" s="44"/>
      <c r="L31" s="46"/>
      <c r="M31" s="44">
        <f>'[1]Gp-Equity Coy1-8'!AE102</f>
        <v>0</v>
      </c>
      <c r="N31" s="44"/>
      <c r="O31" s="44">
        <f>SUM(F31:M31)</f>
        <v>0</v>
      </c>
    </row>
    <row r="32" spans="5:15" ht="15.75" hidden="1">
      <c r="E32" s="48"/>
      <c r="F32" s="49"/>
      <c r="G32" s="44"/>
      <c r="H32" s="49"/>
      <c r="I32" s="46"/>
      <c r="J32" s="46"/>
      <c r="K32" s="46"/>
      <c r="L32" s="46"/>
      <c r="M32" s="49"/>
      <c r="N32" s="44"/>
      <c r="O32" s="49"/>
    </row>
    <row r="33" spans="2:15" ht="19.5">
      <c r="B33" s="51" t="s">
        <v>134</v>
      </c>
      <c r="E33" s="48"/>
      <c r="F33" s="52">
        <v>99305</v>
      </c>
      <c r="G33" s="53"/>
      <c r="H33" s="52">
        <v>0</v>
      </c>
      <c r="I33" s="52"/>
      <c r="J33" s="52"/>
      <c r="K33" s="52">
        <v>-39185</v>
      </c>
      <c r="L33" s="52"/>
      <c r="M33" s="52">
        <v>259140</v>
      </c>
      <c r="N33" s="53"/>
      <c r="O33" s="52">
        <f>SUM(F33,H33,M33,K33)</f>
        <v>319260</v>
      </c>
    </row>
    <row r="34" spans="2:15" ht="18.75">
      <c r="B34" s="54" t="s">
        <v>27</v>
      </c>
      <c r="E34" s="48"/>
      <c r="F34" s="55"/>
      <c r="G34" s="53"/>
      <c r="H34" s="55"/>
      <c r="I34" s="52"/>
      <c r="J34" s="52"/>
      <c r="K34" s="55"/>
      <c r="L34" s="52"/>
      <c r="M34" s="55">
        <v>0</v>
      </c>
      <c r="N34" s="53"/>
      <c r="O34" s="55">
        <v>0</v>
      </c>
    </row>
    <row r="35" spans="2:15" ht="19.5">
      <c r="B35" s="51" t="s">
        <v>16</v>
      </c>
      <c r="E35" s="48"/>
      <c r="F35" s="52">
        <f>SUM(F33:F34)</f>
        <v>99305</v>
      </c>
      <c r="G35" s="53"/>
      <c r="H35" s="52">
        <f>SUM(H33:H34)</f>
        <v>0</v>
      </c>
      <c r="I35" s="53"/>
      <c r="J35" s="52"/>
      <c r="K35" s="52">
        <f>SUM(K33:K34)</f>
        <v>-39185</v>
      </c>
      <c r="L35" s="53"/>
      <c r="M35" s="52">
        <f>SUM(M33:M34)</f>
        <v>259140</v>
      </c>
      <c r="N35" s="53"/>
      <c r="O35" s="52">
        <f>SUM(O33:O34)</f>
        <v>319260</v>
      </c>
    </row>
    <row r="36" spans="2:15" ht="9.75" customHeight="1">
      <c r="B36" s="51"/>
      <c r="E36" s="48"/>
      <c r="F36" s="52"/>
      <c r="G36" s="53"/>
      <c r="H36" s="52"/>
      <c r="I36" s="53"/>
      <c r="J36" s="52"/>
      <c r="K36" s="52"/>
      <c r="L36" s="53"/>
      <c r="M36" s="52"/>
      <c r="N36" s="53"/>
      <c r="O36" s="52"/>
    </row>
    <row r="37" spans="2:15" ht="9" customHeight="1">
      <c r="B37" s="54"/>
      <c r="C37" s="60"/>
      <c r="D37" s="56"/>
      <c r="E37" s="56"/>
      <c r="F37" s="57"/>
      <c r="G37" s="57"/>
      <c r="H37" s="57"/>
      <c r="I37" s="57"/>
      <c r="J37" s="57"/>
      <c r="K37" s="57"/>
      <c r="L37" s="57"/>
      <c r="M37" s="58"/>
      <c r="N37" s="58"/>
      <c r="O37" s="58"/>
    </row>
    <row r="38" spans="2:16" ht="18.75">
      <c r="B38" s="61" t="s">
        <v>131</v>
      </c>
      <c r="E38" s="48"/>
      <c r="F38" s="52">
        <v>0</v>
      </c>
      <c r="G38" s="53"/>
      <c r="H38" s="52"/>
      <c r="I38" s="52"/>
      <c r="J38" s="52"/>
      <c r="K38" s="52">
        <v>4612</v>
      </c>
      <c r="L38" s="52"/>
      <c r="M38" s="52">
        <v>32067</v>
      </c>
      <c r="N38" s="53"/>
      <c r="O38" s="52">
        <f>SUM(F38,H38,M38,K38)</f>
        <v>36679</v>
      </c>
      <c r="P38" s="64"/>
    </row>
    <row r="39" spans="2:16" ht="18.75" customHeight="1">
      <c r="B39" s="25"/>
      <c r="E39" s="48"/>
      <c r="F39" s="52"/>
      <c r="G39" s="53"/>
      <c r="H39" s="52"/>
      <c r="I39" s="52"/>
      <c r="J39" s="52"/>
      <c r="K39" s="52"/>
      <c r="L39" s="52"/>
      <c r="M39" s="52"/>
      <c r="N39" s="53"/>
      <c r="O39" s="52"/>
      <c r="P39" s="64"/>
    </row>
    <row r="40" spans="2:20" ht="18.75">
      <c r="B40" s="61" t="s">
        <v>26</v>
      </c>
      <c r="E40" s="48"/>
      <c r="F40" s="52">
        <v>0</v>
      </c>
      <c r="G40" s="53"/>
      <c r="H40" s="52"/>
      <c r="I40" s="52"/>
      <c r="J40" s="52"/>
      <c r="K40" s="52"/>
      <c r="L40" s="52"/>
      <c r="M40" s="52">
        <v>-34633</v>
      </c>
      <c r="N40" s="53"/>
      <c r="O40" s="52">
        <f>SUM(F40,H40,M40,K40)</f>
        <v>-34633</v>
      </c>
      <c r="P40" s="64"/>
      <c r="T40" s="44"/>
    </row>
    <row r="41" spans="2:16" ht="9.75" customHeight="1">
      <c r="B41" s="59"/>
      <c r="E41" s="48"/>
      <c r="F41" s="52"/>
      <c r="G41" s="53"/>
      <c r="H41" s="52"/>
      <c r="I41" s="52"/>
      <c r="J41" s="52"/>
      <c r="K41" s="52"/>
      <c r="L41" s="52"/>
      <c r="M41" s="52"/>
      <c r="N41" s="53"/>
      <c r="O41" s="52"/>
      <c r="P41" s="64"/>
    </row>
    <row r="42" spans="2:20" ht="20.25" thickBot="1">
      <c r="B42" s="59" t="s">
        <v>144</v>
      </c>
      <c r="E42" s="48"/>
      <c r="F42" s="62">
        <f>SUM(F35:F40)</f>
        <v>99305</v>
      </c>
      <c r="G42" s="53"/>
      <c r="H42" s="62">
        <f>SUM(H35:H40)</f>
        <v>0</v>
      </c>
      <c r="I42" s="53"/>
      <c r="J42" s="52"/>
      <c r="K42" s="62">
        <f>SUM(K35:K40)</f>
        <v>-34573</v>
      </c>
      <c r="L42" s="53"/>
      <c r="M42" s="62">
        <f>SUM(M35:M40)</f>
        <v>256574</v>
      </c>
      <c r="N42" s="53"/>
      <c r="O42" s="62">
        <f>SUM(O35:O40)</f>
        <v>321306</v>
      </c>
      <c r="P42" s="64"/>
      <c r="Q42" s="65"/>
      <c r="R42" s="44"/>
      <c r="S42" s="65"/>
      <c r="T42" s="65"/>
    </row>
    <row r="43" spans="2:20" ht="16.5" thickTop="1">
      <c r="B43" s="47"/>
      <c r="E43" s="48"/>
      <c r="F43" s="46"/>
      <c r="G43" s="44"/>
      <c r="H43" s="46"/>
      <c r="I43" s="46"/>
      <c r="J43" s="46"/>
      <c r="K43" s="46"/>
      <c r="L43" s="46"/>
      <c r="M43" s="46"/>
      <c r="N43" s="44"/>
      <c r="O43" s="46"/>
      <c r="P43" s="64"/>
      <c r="Q43" s="44"/>
      <c r="S43" s="44"/>
      <c r="T43" s="44"/>
    </row>
    <row r="44" spans="2:16" ht="15.75" hidden="1">
      <c r="B44" s="47"/>
      <c r="E44" s="48"/>
      <c r="F44" s="46"/>
      <c r="G44" s="44"/>
      <c r="H44" s="46"/>
      <c r="I44" s="46"/>
      <c r="J44" s="46"/>
      <c r="K44" s="46"/>
      <c r="L44" s="46"/>
      <c r="M44" s="46"/>
      <c r="N44" s="44"/>
      <c r="O44" s="46"/>
      <c r="P44" s="64"/>
    </row>
    <row r="45" spans="2:16" ht="15.75" hidden="1">
      <c r="B45" s="47"/>
      <c r="E45" s="48"/>
      <c r="F45" s="46"/>
      <c r="G45" s="44"/>
      <c r="H45" s="46"/>
      <c r="I45" s="46"/>
      <c r="J45" s="46"/>
      <c r="K45" s="46"/>
      <c r="L45" s="46"/>
      <c r="M45" s="46"/>
      <c r="N45" s="44"/>
      <c r="O45" s="46"/>
      <c r="P45" s="64"/>
    </row>
    <row r="46" spans="2:16" ht="15.75" hidden="1">
      <c r="B46" s="47"/>
      <c r="E46" s="48"/>
      <c r="F46" s="46"/>
      <c r="G46" s="44"/>
      <c r="H46" s="46"/>
      <c r="I46" s="46"/>
      <c r="J46" s="46"/>
      <c r="K46" s="46"/>
      <c r="L46" s="46"/>
      <c r="M46" s="46"/>
      <c r="N46" s="44"/>
      <c r="O46" s="46"/>
      <c r="P46" s="64"/>
    </row>
    <row r="47" spans="2:16" ht="15.75" hidden="1">
      <c r="B47" s="47"/>
      <c r="E47" s="48"/>
      <c r="F47" s="46"/>
      <c r="G47" s="44"/>
      <c r="H47" s="46"/>
      <c r="I47" s="46"/>
      <c r="J47" s="46"/>
      <c r="K47" s="46"/>
      <c r="L47" s="46"/>
      <c r="M47" s="46"/>
      <c r="N47" s="44"/>
      <c r="O47" s="46"/>
      <c r="P47" s="64"/>
    </row>
    <row r="48" spans="2:16" ht="15.75" hidden="1">
      <c r="B48" s="47"/>
      <c r="E48" s="48"/>
      <c r="F48" s="46"/>
      <c r="G48" s="44"/>
      <c r="H48" s="46"/>
      <c r="I48" s="46"/>
      <c r="J48" s="46"/>
      <c r="K48" s="46"/>
      <c r="L48" s="46"/>
      <c r="M48" s="46"/>
      <c r="N48" s="44"/>
      <c r="O48" s="46"/>
      <c r="P48" s="64"/>
    </row>
    <row r="49" spans="2:16" ht="15.75" hidden="1">
      <c r="B49" s="47"/>
      <c r="E49" s="48"/>
      <c r="F49" s="46"/>
      <c r="G49" s="44"/>
      <c r="H49" s="46"/>
      <c r="I49" s="46"/>
      <c r="J49" s="46"/>
      <c r="K49" s="46"/>
      <c r="L49" s="46"/>
      <c r="M49" s="46"/>
      <c r="N49" s="44"/>
      <c r="O49" s="46"/>
      <c r="P49" s="64"/>
    </row>
    <row r="50" spans="2:20" ht="15.75">
      <c r="B50" s="47"/>
      <c r="E50" s="48"/>
      <c r="F50" s="46"/>
      <c r="G50" s="44"/>
      <c r="H50" s="46"/>
      <c r="I50" s="46"/>
      <c r="J50" s="46"/>
      <c r="K50" s="46"/>
      <c r="L50" s="46"/>
      <c r="M50" s="46"/>
      <c r="N50" s="44"/>
      <c r="O50" s="46"/>
      <c r="P50" s="64"/>
      <c r="Q50" s="44"/>
      <c r="T50" s="65"/>
    </row>
    <row r="51" spans="2:16" ht="15.75">
      <c r="B51" s="47"/>
      <c r="E51" s="48"/>
      <c r="F51" s="46"/>
      <c r="G51" s="44"/>
      <c r="H51" s="46"/>
      <c r="I51" s="46"/>
      <c r="J51" s="46"/>
      <c r="K51" s="46"/>
      <c r="L51" s="46"/>
      <c r="M51" s="46"/>
      <c r="N51" s="44"/>
      <c r="O51" s="46"/>
      <c r="P51" s="64"/>
    </row>
    <row r="52" spans="2:16" ht="15.75" hidden="1">
      <c r="B52" s="47"/>
      <c r="E52" s="48"/>
      <c r="F52" s="46"/>
      <c r="G52" s="44"/>
      <c r="H52" s="46"/>
      <c r="I52" s="46"/>
      <c r="J52" s="46"/>
      <c r="K52" s="46"/>
      <c r="L52" s="46"/>
      <c r="M52" s="46"/>
      <c r="N52" s="44"/>
      <c r="O52" s="46"/>
      <c r="P52" s="64"/>
    </row>
    <row r="53" spans="2:16" ht="15.75" hidden="1">
      <c r="B53" s="47"/>
      <c r="E53" s="48"/>
      <c r="F53" s="46"/>
      <c r="G53" s="44"/>
      <c r="H53" s="46"/>
      <c r="I53" s="46"/>
      <c r="J53" s="46"/>
      <c r="K53" s="46"/>
      <c r="L53" s="46"/>
      <c r="M53" s="46"/>
      <c r="N53" s="44"/>
      <c r="O53" s="46"/>
      <c r="P53" s="64"/>
    </row>
    <row r="54" spans="2:16" ht="15.75" hidden="1">
      <c r="B54" s="47"/>
      <c r="E54" s="48"/>
      <c r="F54" s="46"/>
      <c r="G54" s="44"/>
      <c r="H54" s="46"/>
      <c r="I54" s="46"/>
      <c r="J54" s="46"/>
      <c r="K54" s="46"/>
      <c r="L54" s="46"/>
      <c r="M54" s="46"/>
      <c r="N54" s="44"/>
      <c r="O54" s="46"/>
      <c r="P54" s="64"/>
    </row>
    <row r="55" spans="2:16" ht="15.75" hidden="1">
      <c r="B55" s="47"/>
      <c r="E55" s="48"/>
      <c r="F55" s="46"/>
      <c r="G55" s="44"/>
      <c r="H55" s="46"/>
      <c r="I55" s="46"/>
      <c r="J55" s="46"/>
      <c r="K55" s="46"/>
      <c r="L55" s="46"/>
      <c r="M55" s="46"/>
      <c r="N55" s="44"/>
      <c r="O55" s="46"/>
      <c r="P55" s="64"/>
    </row>
    <row r="56" spans="2:16" ht="15.75" hidden="1">
      <c r="B56" s="47"/>
      <c r="E56" s="48"/>
      <c r="F56" s="46"/>
      <c r="G56" s="44"/>
      <c r="H56" s="46"/>
      <c r="I56" s="46"/>
      <c r="J56" s="46"/>
      <c r="K56" s="46"/>
      <c r="L56" s="46"/>
      <c r="M56" s="46"/>
      <c r="N56" s="44"/>
      <c r="O56" s="46"/>
      <c r="P56" s="64"/>
    </row>
    <row r="57" spans="2:16" ht="15.75" hidden="1">
      <c r="B57" s="47"/>
      <c r="E57" s="48"/>
      <c r="F57" s="46"/>
      <c r="G57" s="44"/>
      <c r="H57" s="46"/>
      <c r="I57" s="46"/>
      <c r="J57" s="46"/>
      <c r="K57" s="46"/>
      <c r="L57" s="46"/>
      <c r="M57" s="46"/>
      <c r="N57" s="44"/>
      <c r="O57" s="46"/>
      <c r="P57" s="64"/>
    </row>
    <row r="58" spans="2:16" ht="15.75" hidden="1">
      <c r="B58" s="47"/>
      <c r="E58" s="48"/>
      <c r="F58" s="46"/>
      <c r="G58" s="44"/>
      <c r="H58" s="46"/>
      <c r="I58" s="46"/>
      <c r="J58" s="46"/>
      <c r="K58" s="46"/>
      <c r="L58" s="46"/>
      <c r="M58" s="46"/>
      <c r="N58" s="44"/>
      <c r="O58" s="46"/>
      <c r="P58" s="64"/>
    </row>
    <row r="59" spans="5:15" ht="15.75" hidden="1">
      <c r="E59" s="48"/>
      <c r="F59" s="46"/>
      <c r="G59" s="44"/>
      <c r="H59" s="44"/>
      <c r="I59" s="46"/>
      <c r="J59" s="44"/>
      <c r="K59" s="44"/>
      <c r="L59" s="46"/>
      <c r="M59" s="44"/>
      <c r="N59" s="44"/>
      <c r="O59" s="44"/>
    </row>
    <row r="60" spans="5:15" ht="15.75" hidden="1">
      <c r="E60" s="48"/>
      <c r="F60" s="44"/>
      <c r="G60" s="44"/>
      <c r="H60" s="44"/>
      <c r="I60" s="46"/>
      <c r="J60" s="44"/>
      <c r="K60" s="44"/>
      <c r="L60" s="46"/>
      <c r="M60" s="44"/>
      <c r="N60" s="44"/>
      <c r="O60" s="44"/>
    </row>
    <row r="61" spans="2:15" ht="15.75" hidden="1">
      <c r="B61" s="35"/>
      <c r="C61" s="35"/>
      <c r="D61" s="35"/>
      <c r="E61" s="48"/>
      <c r="F61" s="44"/>
      <c r="G61" s="44"/>
      <c r="H61" s="44"/>
      <c r="I61" s="46"/>
      <c r="J61" s="44"/>
      <c r="K61" s="44"/>
      <c r="L61" s="46"/>
      <c r="M61" s="44"/>
      <c r="N61" s="44"/>
      <c r="O61" s="44"/>
    </row>
    <row r="62" spans="5:15" ht="15.75" hidden="1">
      <c r="E62" s="48"/>
      <c r="F62" s="44"/>
      <c r="G62" s="44"/>
      <c r="H62" s="44"/>
      <c r="I62" s="46"/>
      <c r="J62" s="44"/>
      <c r="K62" s="44"/>
      <c r="L62" s="46"/>
      <c r="M62" s="44"/>
      <c r="N62" s="44"/>
      <c r="O62" s="44"/>
    </row>
    <row r="63" spans="2:15" ht="15.75" hidden="1">
      <c r="B63" s="47" t="s">
        <v>28</v>
      </c>
      <c r="C63" s="47"/>
      <c r="E63" s="48"/>
      <c r="F63" s="44"/>
      <c r="G63" s="44"/>
      <c r="H63" s="44"/>
      <c r="I63" s="46"/>
      <c r="J63" s="44"/>
      <c r="K63" s="44"/>
      <c r="L63" s="46"/>
      <c r="M63" s="44"/>
      <c r="N63" s="44"/>
      <c r="O63" s="44"/>
    </row>
    <row r="64" spans="2:15" ht="15.75" hidden="1">
      <c r="B64" s="6" t="s">
        <v>15</v>
      </c>
      <c r="E64" s="48"/>
      <c r="F64" s="49"/>
      <c r="G64" s="44"/>
      <c r="H64" s="49"/>
      <c r="I64" s="46"/>
      <c r="J64" s="46"/>
      <c r="K64" s="46"/>
      <c r="L64" s="46"/>
      <c r="M64" s="49"/>
      <c r="N64" s="44"/>
      <c r="O64" s="49"/>
    </row>
    <row r="65" spans="2:15" ht="15.75" hidden="1">
      <c r="B65" s="50" t="s">
        <v>16</v>
      </c>
      <c r="C65" s="50"/>
      <c r="D65" s="50"/>
      <c r="E65" s="48"/>
      <c r="F65" s="46"/>
      <c r="G65" s="44"/>
      <c r="H65" s="46"/>
      <c r="I65" s="46"/>
      <c r="J65" s="46"/>
      <c r="K65" s="46"/>
      <c r="L65" s="46"/>
      <c r="M65" s="46"/>
      <c r="N65" s="44"/>
      <c r="O65" s="46"/>
    </row>
    <row r="66" spans="2:15" ht="6" customHeight="1" hidden="1">
      <c r="B66" s="50"/>
      <c r="C66" s="50"/>
      <c r="D66" s="50"/>
      <c r="E66" s="48"/>
      <c r="F66" s="46"/>
      <c r="G66" s="44"/>
      <c r="H66" s="44"/>
      <c r="I66" s="46"/>
      <c r="J66" s="44"/>
      <c r="K66" s="44"/>
      <c r="L66" s="46"/>
      <c r="M66" s="44"/>
      <c r="N66" s="44"/>
      <c r="O66" s="44"/>
    </row>
    <row r="67" spans="2:15" ht="15.75" hidden="1">
      <c r="B67" s="6" t="s">
        <v>17</v>
      </c>
      <c r="E67" s="48"/>
      <c r="F67" s="46"/>
      <c r="G67" s="44"/>
      <c r="H67" s="44"/>
      <c r="I67" s="46"/>
      <c r="J67" s="44"/>
      <c r="K67" s="44"/>
      <c r="L67" s="46"/>
      <c r="M67" s="44"/>
      <c r="N67" s="44"/>
      <c r="O67" s="44"/>
    </row>
    <row r="68" spans="5:15" ht="3" customHeight="1" hidden="1">
      <c r="E68" s="48"/>
      <c r="F68" s="46"/>
      <c r="G68" s="44"/>
      <c r="H68" s="44"/>
      <c r="I68" s="46"/>
      <c r="J68" s="44"/>
      <c r="K68" s="44"/>
      <c r="L68" s="46"/>
      <c r="M68" s="44"/>
      <c r="N68" s="44"/>
      <c r="O68" s="44"/>
    </row>
    <row r="69" spans="2:15" ht="15.75" hidden="1">
      <c r="B69" s="6" t="s">
        <v>18</v>
      </c>
      <c r="E69" s="48"/>
      <c r="F69" s="46"/>
      <c r="G69" s="44"/>
      <c r="H69" s="44"/>
      <c r="I69" s="46"/>
      <c r="J69" s="44"/>
      <c r="K69" s="44"/>
      <c r="L69" s="46"/>
      <c r="M69" s="44"/>
      <c r="N69" s="44"/>
      <c r="O69" s="44"/>
    </row>
    <row r="70" spans="2:15" ht="15.75" hidden="1">
      <c r="B70" s="6" t="s">
        <v>19</v>
      </c>
      <c r="E70" s="48"/>
      <c r="F70" s="46"/>
      <c r="G70" s="44"/>
      <c r="H70" s="44"/>
      <c r="I70" s="46"/>
      <c r="J70" s="44"/>
      <c r="K70" s="44"/>
      <c r="L70" s="46"/>
      <c r="M70" s="44"/>
      <c r="N70" s="44"/>
      <c r="O70" s="44"/>
    </row>
    <row r="71" spans="2:15" ht="15.75" hidden="1">
      <c r="B71" s="6" t="s">
        <v>20</v>
      </c>
      <c r="E71" s="48"/>
      <c r="F71" s="46"/>
      <c r="G71" s="44"/>
      <c r="H71" s="44"/>
      <c r="I71" s="46"/>
      <c r="J71" s="44"/>
      <c r="K71" s="44"/>
      <c r="L71" s="46"/>
      <c r="M71" s="44"/>
      <c r="N71" s="44"/>
      <c r="O71" s="44"/>
    </row>
    <row r="72" spans="2:15" ht="15.75" hidden="1">
      <c r="B72" s="6" t="s">
        <v>21</v>
      </c>
      <c r="E72" s="48"/>
      <c r="F72" s="46"/>
      <c r="G72" s="44"/>
      <c r="H72" s="44"/>
      <c r="I72" s="46"/>
      <c r="J72" s="44"/>
      <c r="K72" s="44"/>
      <c r="L72" s="46"/>
      <c r="M72" s="44"/>
      <c r="N72" s="44"/>
      <c r="O72" s="44"/>
    </row>
    <row r="73" spans="2:15" ht="15.75" hidden="1">
      <c r="B73" s="6" t="s">
        <v>22</v>
      </c>
      <c r="E73" s="48"/>
      <c r="F73" s="46"/>
      <c r="G73" s="44"/>
      <c r="H73" s="44"/>
      <c r="I73" s="46"/>
      <c r="J73" s="44"/>
      <c r="K73" s="44"/>
      <c r="L73" s="46"/>
      <c r="M73" s="44"/>
      <c r="N73" s="44"/>
      <c r="O73" s="44"/>
    </row>
    <row r="74" spans="2:15" ht="15.75" hidden="1">
      <c r="B74" s="6" t="s">
        <v>23</v>
      </c>
      <c r="E74" s="48"/>
      <c r="F74" s="46"/>
      <c r="G74" s="44"/>
      <c r="H74" s="44"/>
      <c r="I74" s="46"/>
      <c r="J74" s="44"/>
      <c r="K74" s="44"/>
      <c r="L74" s="46"/>
      <c r="M74" s="44"/>
      <c r="N74" s="44"/>
      <c r="O74" s="44"/>
    </row>
    <row r="75" spans="2:15" ht="15.75" hidden="1">
      <c r="B75" s="6" t="s">
        <v>24</v>
      </c>
      <c r="E75" s="48"/>
      <c r="F75" s="46"/>
      <c r="G75" s="44"/>
      <c r="H75" s="44"/>
      <c r="I75" s="46"/>
      <c r="J75" s="44"/>
      <c r="K75" s="44"/>
      <c r="L75" s="46"/>
      <c r="M75" s="44"/>
      <c r="N75" s="44"/>
      <c r="O75" s="44"/>
    </row>
    <row r="76" spans="2:15" ht="15.75" hidden="1">
      <c r="B76" s="6" t="s">
        <v>25</v>
      </c>
      <c r="E76" s="48"/>
      <c r="F76" s="46"/>
      <c r="G76" s="44"/>
      <c r="H76" s="44"/>
      <c r="I76" s="46"/>
      <c r="J76" s="44"/>
      <c r="K76" s="44"/>
      <c r="L76" s="46"/>
      <c r="M76" s="44"/>
      <c r="N76" s="44"/>
      <c r="O76" s="44"/>
    </row>
    <row r="77" spans="2:15" ht="15.75" hidden="1">
      <c r="B77" s="6" t="s">
        <v>26</v>
      </c>
      <c r="E77" s="48"/>
      <c r="F77" s="46"/>
      <c r="G77" s="44"/>
      <c r="H77" s="44"/>
      <c r="I77" s="46"/>
      <c r="J77" s="44"/>
      <c r="K77" s="44"/>
      <c r="L77" s="46"/>
      <c r="M77" s="44"/>
      <c r="N77" s="44"/>
      <c r="O77" s="44"/>
    </row>
    <row r="78" spans="5:15" ht="15.75" hidden="1">
      <c r="E78" s="48"/>
      <c r="F78" s="49"/>
      <c r="G78" s="44"/>
      <c r="H78" s="49"/>
      <c r="I78" s="46"/>
      <c r="J78" s="46"/>
      <c r="K78" s="46"/>
      <c r="L78" s="46"/>
      <c r="M78" s="49"/>
      <c r="N78" s="44"/>
      <c r="O78" s="49"/>
    </row>
    <row r="79" spans="2:15" ht="15.75" hidden="1">
      <c r="B79" s="47" t="s">
        <v>29</v>
      </c>
      <c r="C79" s="47"/>
      <c r="E79" s="48"/>
      <c r="F79" s="46"/>
      <c r="G79" s="44"/>
      <c r="H79" s="46"/>
      <c r="I79" s="46"/>
      <c r="J79" s="46"/>
      <c r="K79" s="46"/>
      <c r="L79" s="46"/>
      <c r="M79" s="46"/>
      <c r="N79" s="44"/>
      <c r="O79" s="46"/>
    </row>
    <row r="80" spans="5:15" ht="5.25" customHeight="1" hidden="1">
      <c r="E80" s="48"/>
      <c r="F80" s="46"/>
      <c r="G80" s="44"/>
      <c r="H80" s="44"/>
      <c r="I80" s="46"/>
      <c r="J80" s="44"/>
      <c r="K80" s="44"/>
      <c r="L80" s="46"/>
      <c r="M80" s="44"/>
      <c r="N80" s="44"/>
      <c r="O80" s="44"/>
    </row>
    <row r="81" spans="2:15" ht="15.75" hidden="1">
      <c r="B81" s="6" t="s">
        <v>15</v>
      </c>
      <c r="E81" s="48"/>
      <c r="F81" s="49"/>
      <c r="G81" s="44"/>
      <c r="H81" s="49"/>
      <c r="I81" s="46"/>
      <c r="J81" s="46"/>
      <c r="K81" s="46"/>
      <c r="L81" s="46"/>
      <c r="M81" s="49"/>
      <c r="N81" s="44"/>
      <c r="O81" s="49"/>
    </row>
    <row r="82" spans="2:15" ht="15.75" hidden="1">
      <c r="B82" s="50" t="s">
        <v>16</v>
      </c>
      <c r="C82" s="50"/>
      <c r="D82" s="50"/>
      <c r="E82" s="48"/>
      <c r="F82" s="46"/>
      <c r="G82" s="44"/>
      <c r="H82" s="46"/>
      <c r="I82" s="46"/>
      <c r="J82" s="46"/>
      <c r="K82" s="46"/>
      <c r="L82" s="46"/>
      <c r="M82" s="46"/>
      <c r="N82" s="44"/>
      <c r="O82" s="46"/>
    </row>
    <row r="83" spans="2:15" ht="15.75" hidden="1">
      <c r="B83" s="50"/>
      <c r="C83" s="50"/>
      <c r="D83" s="50"/>
      <c r="E83" s="48"/>
      <c r="F83" s="46"/>
      <c r="G83" s="44"/>
      <c r="H83" s="44"/>
      <c r="I83" s="46"/>
      <c r="J83" s="44"/>
      <c r="K83" s="44"/>
      <c r="L83" s="46"/>
      <c r="M83" s="44"/>
      <c r="N83" s="44"/>
      <c r="O83" s="44"/>
    </row>
    <row r="84" spans="2:15" ht="15.75" hidden="1">
      <c r="B84" s="6" t="s">
        <v>17</v>
      </c>
      <c r="E84" s="48"/>
      <c r="F84" s="46"/>
      <c r="G84" s="44"/>
      <c r="H84" s="44"/>
      <c r="I84" s="46"/>
      <c r="J84" s="44"/>
      <c r="K84" s="44"/>
      <c r="L84" s="46"/>
      <c r="M84" s="44"/>
      <c r="N84" s="44"/>
      <c r="O84" s="44"/>
    </row>
    <row r="85" spans="2:15" ht="15.75" hidden="1">
      <c r="B85" s="6" t="s">
        <v>18</v>
      </c>
      <c r="E85" s="48"/>
      <c r="F85" s="46"/>
      <c r="G85" s="44"/>
      <c r="H85" s="44"/>
      <c r="I85" s="46"/>
      <c r="J85" s="44"/>
      <c r="K85" s="44"/>
      <c r="L85" s="46"/>
      <c r="M85" s="44"/>
      <c r="N85" s="44"/>
      <c r="O85" s="44"/>
    </row>
    <row r="86" spans="2:15" ht="15.75" hidden="1">
      <c r="B86" s="6" t="s">
        <v>19</v>
      </c>
      <c r="E86" s="48"/>
      <c r="F86" s="46"/>
      <c r="G86" s="44"/>
      <c r="H86" s="44"/>
      <c r="I86" s="46"/>
      <c r="J86" s="44"/>
      <c r="K86" s="44"/>
      <c r="L86" s="46"/>
      <c r="M86" s="44"/>
      <c r="N86" s="44"/>
      <c r="O86" s="44"/>
    </row>
    <row r="87" spans="2:15" ht="15.75" hidden="1">
      <c r="B87" s="6" t="s">
        <v>20</v>
      </c>
      <c r="E87" s="48"/>
      <c r="F87" s="46"/>
      <c r="G87" s="44"/>
      <c r="H87" s="44"/>
      <c r="I87" s="46"/>
      <c r="J87" s="44"/>
      <c r="K87" s="44"/>
      <c r="L87" s="46"/>
      <c r="M87" s="44"/>
      <c r="N87" s="44"/>
      <c r="O87" s="44"/>
    </row>
    <row r="88" spans="2:15" ht="15.75" hidden="1">
      <c r="B88" s="6" t="s">
        <v>21</v>
      </c>
      <c r="E88" s="48"/>
      <c r="F88" s="46"/>
      <c r="G88" s="44"/>
      <c r="H88" s="44"/>
      <c r="I88" s="46"/>
      <c r="J88" s="44"/>
      <c r="K88" s="44"/>
      <c r="L88" s="46"/>
      <c r="M88" s="44"/>
      <c r="N88" s="44"/>
      <c r="O88" s="44"/>
    </row>
    <row r="89" spans="2:15" ht="15.75" hidden="1">
      <c r="B89" s="6" t="s">
        <v>22</v>
      </c>
      <c r="E89" s="48"/>
      <c r="F89" s="46"/>
      <c r="G89" s="44"/>
      <c r="H89" s="44"/>
      <c r="I89" s="46"/>
      <c r="J89" s="44"/>
      <c r="K89" s="44"/>
      <c r="L89" s="46"/>
      <c r="M89" s="44"/>
      <c r="N89" s="44"/>
      <c r="O89" s="44"/>
    </row>
    <row r="90" spans="2:15" ht="15.75" hidden="1">
      <c r="B90" s="6" t="s">
        <v>23</v>
      </c>
      <c r="E90" s="48"/>
      <c r="F90" s="46"/>
      <c r="G90" s="44"/>
      <c r="H90" s="44"/>
      <c r="I90" s="46"/>
      <c r="J90" s="44"/>
      <c r="K90" s="44"/>
      <c r="L90" s="46"/>
      <c r="M90" s="44"/>
      <c r="N90" s="44"/>
      <c r="O90" s="44"/>
    </row>
    <row r="91" spans="2:15" ht="15.75" hidden="1">
      <c r="B91" s="6" t="s">
        <v>24</v>
      </c>
      <c r="E91" s="48"/>
      <c r="F91" s="46"/>
      <c r="G91" s="44"/>
      <c r="H91" s="44"/>
      <c r="I91" s="46"/>
      <c r="J91" s="44"/>
      <c r="K91" s="44"/>
      <c r="L91" s="46"/>
      <c r="M91" s="44"/>
      <c r="N91" s="44"/>
      <c r="O91" s="44"/>
    </row>
    <row r="92" spans="2:15" ht="15.75" hidden="1">
      <c r="B92" s="6" t="s">
        <v>25</v>
      </c>
      <c r="E92" s="48"/>
      <c r="F92" s="46"/>
      <c r="G92" s="44"/>
      <c r="H92" s="44"/>
      <c r="I92" s="46"/>
      <c r="J92" s="44"/>
      <c r="K92" s="44"/>
      <c r="L92" s="46"/>
      <c r="M92" s="44"/>
      <c r="N92" s="44"/>
      <c r="O92" s="44"/>
    </row>
    <row r="93" spans="2:15" ht="15.75" hidden="1">
      <c r="B93" s="6" t="s">
        <v>26</v>
      </c>
      <c r="E93" s="48"/>
      <c r="F93" s="46"/>
      <c r="G93" s="44"/>
      <c r="H93" s="44"/>
      <c r="I93" s="46"/>
      <c r="J93" s="44"/>
      <c r="K93" s="44"/>
      <c r="L93" s="46"/>
      <c r="M93" s="44"/>
      <c r="N93" s="44"/>
      <c r="O93" s="44"/>
    </row>
    <row r="94" spans="5:15" ht="15.75" hidden="1">
      <c r="E94" s="48"/>
      <c r="F94" s="46"/>
      <c r="G94" s="44"/>
      <c r="H94" s="44"/>
      <c r="I94" s="46"/>
      <c r="J94" s="44"/>
      <c r="K94" s="44"/>
      <c r="L94" s="46"/>
      <c r="M94" s="44"/>
      <c r="N94" s="44"/>
      <c r="O94" s="44"/>
    </row>
    <row r="95" spans="2:17" ht="16.5" hidden="1" thickBot="1">
      <c r="B95" s="47" t="s">
        <v>30</v>
      </c>
      <c r="C95" s="47"/>
      <c r="E95" s="48"/>
      <c r="F95" s="66"/>
      <c r="G95" s="44"/>
      <c r="H95" s="66"/>
      <c r="I95" s="46"/>
      <c r="J95" s="46"/>
      <c r="K95" s="46"/>
      <c r="L95" s="46"/>
      <c r="M95" s="66"/>
      <c r="N95" s="44"/>
      <c r="O95" s="66"/>
      <c r="P95" s="39"/>
      <c r="Q95" s="39"/>
    </row>
    <row r="96" spans="5:15" ht="15.75" hidden="1">
      <c r="E96" s="48"/>
      <c r="F96" s="44"/>
      <c r="G96" s="44"/>
      <c r="H96" s="44"/>
      <c r="I96" s="46"/>
      <c r="J96" s="44"/>
      <c r="K96" s="44"/>
      <c r="L96" s="46"/>
      <c r="M96" s="44"/>
      <c r="N96" s="44"/>
      <c r="O96" s="44"/>
    </row>
    <row r="97" spans="6:15" ht="15.75" hidden="1">
      <c r="F97" s="44"/>
      <c r="G97" s="44"/>
      <c r="H97" s="44"/>
      <c r="I97" s="46"/>
      <c r="J97" s="44"/>
      <c r="K97" s="44"/>
      <c r="L97" s="46"/>
      <c r="M97" s="44"/>
      <c r="N97" s="44"/>
      <c r="O97" s="44"/>
    </row>
    <row r="98" spans="6:15" ht="15.75" hidden="1">
      <c r="F98" s="44"/>
      <c r="G98" s="44"/>
      <c r="H98" s="44"/>
      <c r="I98" s="46"/>
      <c r="J98" s="44"/>
      <c r="K98" s="44"/>
      <c r="L98" s="46"/>
      <c r="M98" s="44"/>
      <c r="N98" s="44"/>
      <c r="O98" s="44"/>
    </row>
    <row r="99" spans="2:15" ht="19.5">
      <c r="B99" s="51" t="s">
        <v>130</v>
      </c>
      <c r="E99" s="48"/>
      <c r="F99" s="52">
        <v>99305</v>
      </c>
      <c r="G99" s="53"/>
      <c r="H99" s="52">
        <v>0</v>
      </c>
      <c r="I99" s="52"/>
      <c r="J99" s="52"/>
      <c r="K99" s="52">
        <v>-39166</v>
      </c>
      <c r="L99" s="52"/>
      <c r="M99" s="52">
        <v>257406</v>
      </c>
      <c r="N99" s="53"/>
      <c r="O99" s="52">
        <f>SUM(F99,H99,M99,K99)</f>
        <v>317545</v>
      </c>
    </row>
    <row r="100" spans="2:15" ht="18.75">
      <c r="B100" s="54" t="s">
        <v>27</v>
      </c>
      <c r="E100" s="48"/>
      <c r="F100" s="55"/>
      <c r="G100" s="53"/>
      <c r="H100" s="55"/>
      <c r="I100" s="52"/>
      <c r="J100" s="52"/>
      <c r="K100" s="55"/>
      <c r="L100" s="52"/>
      <c r="M100" s="55">
        <v>0</v>
      </c>
      <c r="N100" s="53"/>
      <c r="O100" s="55">
        <f>SUM(F100,H100,M100,K100)</f>
        <v>0</v>
      </c>
    </row>
    <row r="101" spans="2:15" ht="19.5">
      <c r="B101" s="51" t="s">
        <v>16</v>
      </c>
      <c r="E101" s="48"/>
      <c r="F101" s="52">
        <f>SUM(F99:F100)</f>
        <v>99305</v>
      </c>
      <c r="G101" s="53"/>
      <c r="H101" s="52">
        <f>SUM(H99:H100)</f>
        <v>0</v>
      </c>
      <c r="I101" s="53"/>
      <c r="J101" s="52"/>
      <c r="K101" s="52">
        <f>SUM(K99:K100)</f>
        <v>-39166</v>
      </c>
      <c r="L101" s="53"/>
      <c r="M101" s="52">
        <f>SUM(M99:M100)</f>
        <v>257406</v>
      </c>
      <c r="N101" s="53"/>
      <c r="O101" s="52">
        <f>SUM(O99:O100)</f>
        <v>317545</v>
      </c>
    </row>
    <row r="102" spans="2:15" ht="19.5">
      <c r="B102" s="51"/>
      <c r="E102" s="48"/>
      <c r="F102" s="52"/>
      <c r="G102" s="53"/>
      <c r="H102" s="52"/>
      <c r="I102" s="53"/>
      <c r="J102" s="52"/>
      <c r="K102" s="52"/>
      <c r="L102" s="53"/>
      <c r="M102" s="52"/>
      <c r="N102" s="53"/>
      <c r="O102" s="52"/>
    </row>
    <row r="103" spans="2:15" ht="18.75">
      <c r="B103" s="54"/>
      <c r="C103" s="60"/>
      <c r="D103" s="56"/>
      <c r="E103" s="56"/>
      <c r="F103" s="57"/>
      <c r="G103" s="57"/>
      <c r="H103" s="57"/>
      <c r="I103" s="57"/>
      <c r="J103" s="57"/>
      <c r="K103" s="57"/>
      <c r="L103" s="57"/>
      <c r="M103" s="58"/>
      <c r="N103" s="58"/>
      <c r="O103" s="58"/>
    </row>
    <row r="104" spans="2:15" ht="18.75">
      <c r="B104" s="61" t="s">
        <v>128</v>
      </c>
      <c r="E104" s="48"/>
      <c r="F104" s="52">
        <v>0</v>
      </c>
      <c r="G104" s="53"/>
      <c r="H104" s="52"/>
      <c r="I104" s="52"/>
      <c r="J104" s="52"/>
      <c r="K104" s="52">
        <v>-288</v>
      </c>
      <c r="L104" s="52"/>
      <c r="M104" s="52">
        <v>15377</v>
      </c>
      <c r="N104" s="53"/>
      <c r="O104" s="52">
        <f>SUM(F104,H104,,M104,K104)</f>
        <v>15089</v>
      </c>
    </row>
    <row r="105" spans="2:15" ht="18.75">
      <c r="B105" s="25"/>
      <c r="E105" s="48"/>
      <c r="F105" s="52"/>
      <c r="G105" s="53"/>
      <c r="H105" s="52"/>
      <c r="I105" s="52"/>
      <c r="J105" s="52"/>
      <c r="K105" s="52"/>
      <c r="L105" s="52"/>
      <c r="M105" s="52"/>
      <c r="N105" s="53"/>
      <c r="O105" s="52"/>
    </row>
    <row r="106" spans="2:15" ht="18.75">
      <c r="B106" s="61" t="s">
        <v>26</v>
      </c>
      <c r="E106" s="48"/>
      <c r="F106" s="52">
        <v>0</v>
      </c>
      <c r="G106" s="53"/>
      <c r="H106" s="52"/>
      <c r="I106" s="52"/>
      <c r="J106" s="52"/>
      <c r="K106" s="52"/>
      <c r="L106" s="52"/>
      <c r="M106" s="52">
        <v>-24950</v>
      </c>
      <c r="N106" s="53"/>
      <c r="O106" s="52">
        <f>SUM(F106,H106,,M106,K106)</f>
        <v>-24950</v>
      </c>
    </row>
    <row r="107" spans="2:15" ht="19.5">
      <c r="B107" s="59"/>
      <c r="E107" s="48"/>
      <c r="F107" s="52"/>
      <c r="G107" s="53"/>
      <c r="H107" s="52"/>
      <c r="I107" s="52"/>
      <c r="J107" s="52"/>
      <c r="K107" s="52"/>
      <c r="L107" s="52"/>
      <c r="M107" s="52"/>
      <c r="N107" s="53"/>
      <c r="O107" s="52"/>
    </row>
    <row r="108" spans="2:15" ht="20.25" thickBot="1">
      <c r="B108" s="59" t="s">
        <v>145</v>
      </c>
      <c r="E108" s="48"/>
      <c r="F108" s="62">
        <f>SUM(F101:F106)</f>
        <v>99305</v>
      </c>
      <c r="G108" s="53"/>
      <c r="H108" s="62">
        <f>SUM(H101:H106)</f>
        <v>0</v>
      </c>
      <c r="I108" s="53"/>
      <c r="J108" s="52"/>
      <c r="K108" s="62">
        <f>SUM(K101:K106)</f>
        <v>-39454</v>
      </c>
      <c r="L108" s="53"/>
      <c r="M108" s="62">
        <f>SUM(M101:M106)</f>
        <v>247833</v>
      </c>
      <c r="N108" s="53"/>
      <c r="O108" s="62">
        <f>SUM(O101:O106)</f>
        <v>307684</v>
      </c>
    </row>
    <row r="109" spans="2:15" ht="16.5" thickTop="1">
      <c r="B109" s="47"/>
      <c r="E109" s="48"/>
      <c r="F109" s="46"/>
      <c r="G109" s="44"/>
      <c r="H109" s="46"/>
      <c r="I109" s="46"/>
      <c r="J109" s="46"/>
      <c r="K109" s="46"/>
      <c r="L109" s="46"/>
      <c r="M109" s="46"/>
      <c r="N109" s="44"/>
      <c r="O109" s="46"/>
    </row>
    <row r="110" spans="2:15" ht="15.75">
      <c r="B110" s="47"/>
      <c r="E110" s="48"/>
      <c r="F110" s="46"/>
      <c r="G110" s="44"/>
      <c r="H110" s="46"/>
      <c r="I110" s="46"/>
      <c r="J110" s="46"/>
      <c r="K110" s="46"/>
      <c r="L110" s="46"/>
      <c r="M110" s="46"/>
      <c r="N110" s="44"/>
      <c r="O110" s="46"/>
    </row>
    <row r="111" spans="2:15" ht="15.75">
      <c r="B111" s="47"/>
      <c r="E111" s="48"/>
      <c r="F111" s="46"/>
      <c r="G111" s="44"/>
      <c r="H111" s="46"/>
      <c r="I111" s="46"/>
      <c r="J111" s="46"/>
      <c r="K111" s="46"/>
      <c r="L111" s="46"/>
      <c r="M111" s="46"/>
      <c r="N111" s="44"/>
      <c r="O111" s="46"/>
    </row>
    <row r="112" spans="2:15" ht="15.75">
      <c r="B112" s="47"/>
      <c r="E112" s="48"/>
      <c r="F112" s="46"/>
      <c r="G112" s="44"/>
      <c r="H112" s="46"/>
      <c r="I112" s="46"/>
      <c r="J112" s="46"/>
      <c r="K112" s="46"/>
      <c r="L112" s="46"/>
      <c r="M112" s="46"/>
      <c r="N112" s="44"/>
      <c r="O112" s="46"/>
    </row>
    <row r="113" spans="2:15" ht="15.75">
      <c r="B113" s="47"/>
      <c r="E113" s="48"/>
      <c r="F113" s="46"/>
      <c r="G113" s="44"/>
      <c r="H113" s="46"/>
      <c r="I113" s="46"/>
      <c r="J113" s="46"/>
      <c r="K113" s="46"/>
      <c r="L113" s="46"/>
      <c r="M113" s="46"/>
      <c r="N113" s="44"/>
      <c r="O113" s="46"/>
    </row>
    <row r="114" spans="2:15" ht="15.75">
      <c r="B114" s="47"/>
      <c r="E114" s="48"/>
      <c r="F114" s="46"/>
      <c r="G114" s="44"/>
      <c r="H114" s="46"/>
      <c r="I114" s="46"/>
      <c r="J114" s="46"/>
      <c r="K114" s="46"/>
      <c r="L114" s="46"/>
      <c r="M114" s="46"/>
      <c r="N114" s="44"/>
      <c r="O114" s="46"/>
    </row>
    <row r="115" spans="2:15" ht="15.75">
      <c r="B115" s="47"/>
      <c r="E115" s="48"/>
      <c r="F115" s="46"/>
      <c r="G115" s="44"/>
      <c r="H115" s="46"/>
      <c r="I115" s="46"/>
      <c r="J115" s="46"/>
      <c r="K115" s="46"/>
      <c r="L115" s="46"/>
      <c r="M115" s="46"/>
      <c r="N115" s="44"/>
      <c r="O115" s="46"/>
    </row>
    <row r="116" spans="2:15" ht="15.75">
      <c r="B116" s="47"/>
      <c r="E116" s="48"/>
      <c r="F116" s="46"/>
      <c r="G116" s="44"/>
      <c r="H116" s="46"/>
      <c r="I116" s="46"/>
      <c r="J116" s="46"/>
      <c r="K116" s="46"/>
      <c r="L116" s="46"/>
      <c r="M116" s="46"/>
      <c r="N116" s="44"/>
      <c r="O116" s="46"/>
    </row>
    <row r="117" spans="2:15" ht="15.75">
      <c r="B117" s="47"/>
      <c r="E117" s="48"/>
      <c r="F117" s="46"/>
      <c r="G117" s="44"/>
      <c r="H117" s="46"/>
      <c r="I117" s="46"/>
      <c r="J117" s="46"/>
      <c r="K117" s="46"/>
      <c r="L117" s="46"/>
      <c r="M117" s="46"/>
      <c r="N117" s="44"/>
      <c r="O117" s="46"/>
    </row>
    <row r="118" spans="2:15" ht="15.75">
      <c r="B118" s="47"/>
      <c r="E118" s="48"/>
      <c r="F118" s="46"/>
      <c r="G118" s="44"/>
      <c r="H118" s="46"/>
      <c r="I118" s="46"/>
      <c r="J118" s="46"/>
      <c r="K118" s="46"/>
      <c r="L118" s="46"/>
      <c r="M118" s="46"/>
      <c r="N118" s="44"/>
      <c r="O118" s="46"/>
    </row>
    <row r="119" spans="2:15" ht="15.75">
      <c r="B119" s="47"/>
      <c r="E119" s="48"/>
      <c r="F119" s="46"/>
      <c r="G119" s="44"/>
      <c r="H119" s="46"/>
      <c r="I119" s="46"/>
      <c r="J119" s="46"/>
      <c r="K119" s="46"/>
      <c r="L119" s="46"/>
      <c r="M119" s="46"/>
      <c r="N119" s="44"/>
      <c r="O119" s="46"/>
    </row>
    <row r="123" spans="2:16" ht="15.75">
      <c r="B123" s="163" t="s">
        <v>82</v>
      </c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34"/>
    </row>
    <row r="124" spans="1:16" ht="15.75">
      <c r="A124" s="6" t="s">
        <v>83</v>
      </c>
      <c r="B124" s="163" t="s">
        <v>135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</row>
    <row r="125" spans="2:16" ht="15.75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</row>
  </sheetData>
  <sheetProtection/>
  <mergeCells count="5">
    <mergeCell ref="B123:O123"/>
    <mergeCell ref="B124:P124"/>
    <mergeCell ref="B125:P125"/>
    <mergeCell ref="F8:K8"/>
    <mergeCell ref="F9:K9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5"/>
  <sheetViews>
    <sheetView tabSelected="1" view="pageBreakPreview" zoomScaleSheetLayoutView="100" zoomScalePageLayoutView="0" workbookViewId="0" topLeftCell="A16">
      <selection activeCell="F21" sqref="F21"/>
    </sheetView>
  </sheetViews>
  <sheetFormatPr defaultColWidth="9.140625" defaultRowHeight="12.75"/>
  <cols>
    <col min="1" max="1" width="14.8515625" style="69" customWidth="1"/>
    <col min="2" max="2" width="40.7109375" style="69" customWidth="1"/>
    <col min="3" max="3" width="1.421875" style="69" customWidth="1"/>
    <col min="4" max="4" width="11.8515625" style="69" customWidth="1"/>
    <col min="5" max="5" width="0.9921875" style="69" customWidth="1"/>
    <col min="6" max="6" width="11.421875" style="69" customWidth="1"/>
    <col min="7" max="7" width="0.9921875" style="69" customWidth="1"/>
    <col min="8" max="8" width="12.140625" style="69" customWidth="1"/>
    <col min="9" max="9" width="0.85546875" style="69" customWidth="1"/>
    <col min="10" max="10" width="12.28125" style="69" customWidth="1"/>
    <col min="11" max="11" width="3.8515625" style="69" customWidth="1"/>
    <col min="12" max="16384" width="9.140625" style="69" customWidth="1"/>
  </cols>
  <sheetData>
    <row r="1" spans="2:5" ht="22.5">
      <c r="B1" s="67" t="s">
        <v>31</v>
      </c>
      <c r="C1" s="68"/>
      <c r="D1" s="68"/>
      <c r="E1" s="68"/>
    </row>
    <row r="2" spans="2:6" ht="20.25">
      <c r="B2" s="70" t="s">
        <v>32</v>
      </c>
      <c r="C2" s="71"/>
      <c r="D2" s="71"/>
      <c r="E2" s="71"/>
      <c r="F2" s="16"/>
    </row>
    <row r="3" spans="2:6" ht="20.25">
      <c r="B3" s="70" t="s">
        <v>33</v>
      </c>
      <c r="C3" s="72"/>
      <c r="D3" s="72"/>
      <c r="E3" s="72"/>
      <c r="F3" s="16"/>
    </row>
    <row r="4" spans="2:6" ht="20.25">
      <c r="B4" s="73"/>
      <c r="C4" s="73"/>
      <c r="D4" s="73"/>
      <c r="E4" s="73"/>
      <c r="F4" s="16"/>
    </row>
    <row r="5" spans="2:10" ht="22.5">
      <c r="B5" s="157" t="s">
        <v>132</v>
      </c>
      <c r="C5" s="158"/>
      <c r="D5" s="158"/>
      <c r="E5" s="158"/>
      <c r="F5" s="73"/>
      <c r="G5" s="159"/>
      <c r="H5" s="159"/>
      <c r="I5" s="159"/>
      <c r="J5" s="159"/>
    </row>
    <row r="6" ht="22.5">
      <c r="B6" s="74" t="s">
        <v>143</v>
      </c>
    </row>
    <row r="7" ht="12.75">
      <c r="B7" s="69" t="s">
        <v>34</v>
      </c>
    </row>
    <row r="9" spans="4:10" ht="18.75">
      <c r="D9" s="166" t="s">
        <v>35</v>
      </c>
      <c r="E9" s="166"/>
      <c r="F9" s="166"/>
      <c r="G9" s="25"/>
      <c r="H9" s="167" t="s">
        <v>136</v>
      </c>
      <c r="I9" s="167"/>
      <c r="J9" s="167"/>
    </row>
    <row r="10" spans="4:10" ht="18.75">
      <c r="D10" s="168" t="s">
        <v>146</v>
      </c>
      <c r="E10" s="166"/>
      <c r="F10" s="166"/>
      <c r="H10" s="168" t="str">
        <f>D10</f>
        <v>31 Dec</v>
      </c>
      <c r="I10" s="166"/>
      <c r="J10" s="166"/>
    </row>
    <row r="11" spans="4:10" ht="18.75">
      <c r="D11" s="75">
        <v>2013</v>
      </c>
      <c r="E11" s="75"/>
      <c r="F11" s="75">
        <v>2012</v>
      </c>
      <c r="G11" s="75"/>
      <c r="H11" s="75">
        <f>D11</f>
        <v>2013</v>
      </c>
      <c r="I11" s="75"/>
      <c r="J11" s="75">
        <f>F11</f>
        <v>2012</v>
      </c>
    </row>
    <row r="12" spans="4:10" ht="18.75">
      <c r="D12" s="75" t="s">
        <v>36</v>
      </c>
      <c r="E12" s="75"/>
      <c r="F12" s="75" t="s">
        <v>36</v>
      </c>
      <c r="G12" s="75"/>
      <c r="H12" s="75" t="s">
        <v>36</v>
      </c>
      <c r="I12" s="75"/>
      <c r="J12" s="75" t="s">
        <v>36</v>
      </c>
    </row>
    <row r="13" spans="2:10" ht="18.75">
      <c r="B13" s="76" t="s">
        <v>37</v>
      </c>
      <c r="D13" s="77">
        <v>172183</v>
      </c>
      <c r="E13" s="77"/>
      <c r="F13" s="77">
        <v>155298</v>
      </c>
      <c r="G13" s="77"/>
      <c r="H13" s="77">
        <v>495542</v>
      </c>
      <c r="I13" s="77"/>
      <c r="J13" s="77">
        <v>507043</v>
      </c>
    </row>
    <row r="14" spans="2:10" ht="18.75">
      <c r="B14" s="25" t="s">
        <v>38</v>
      </c>
      <c r="D14" s="78">
        <v>-153350</v>
      </c>
      <c r="E14" s="77"/>
      <c r="F14" s="78">
        <v>-142378</v>
      </c>
      <c r="G14" s="77"/>
      <c r="H14" s="78">
        <v>-447103</v>
      </c>
      <c r="I14" s="77"/>
      <c r="J14" s="78">
        <v>-477021</v>
      </c>
    </row>
    <row r="15" spans="2:10" ht="18.75">
      <c r="B15" s="76" t="s">
        <v>39</v>
      </c>
      <c r="D15" s="77">
        <f>D13+D14</f>
        <v>18833</v>
      </c>
      <c r="E15" s="77"/>
      <c r="F15" s="77">
        <f>F13+F14</f>
        <v>12920</v>
      </c>
      <c r="G15" s="77"/>
      <c r="H15" s="77">
        <f>H13+H14</f>
        <v>48439</v>
      </c>
      <c r="I15" s="77"/>
      <c r="J15" s="77">
        <f>J13+J14</f>
        <v>30022</v>
      </c>
    </row>
    <row r="16" spans="2:10" ht="12.75" customHeight="1">
      <c r="B16" s="76"/>
      <c r="D16" s="77"/>
      <c r="E16" s="77"/>
      <c r="F16" s="77"/>
      <c r="G16" s="77"/>
      <c r="H16" s="77"/>
      <c r="I16" s="77"/>
      <c r="J16" s="77"/>
    </row>
    <row r="17" spans="2:10" ht="18.75">
      <c r="B17" s="25" t="s">
        <v>74</v>
      </c>
      <c r="D17" s="77">
        <v>1456</v>
      </c>
      <c r="E17" s="77"/>
      <c r="F17" s="77">
        <v>1742</v>
      </c>
      <c r="G17" s="77"/>
      <c r="H17" s="77">
        <v>5541</v>
      </c>
      <c r="I17" s="77"/>
      <c r="J17" s="77">
        <v>4570</v>
      </c>
    </row>
    <row r="18" spans="2:10" ht="18.75">
      <c r="B18" s="25" t="s">
        <v>75</v>
      </c>
      <c r="D18" s="77">
        <v>-1352</v>
      </c>
      <c r="E18" s="77"/>
      <c r="F18" s="82">
        <v>-1976</v>
      </c>
      <c r="G18" s="77"/>
      <c r="H18" s="77">
        <v>-5718</v>
      </c>
      <c r="I18" s="77"/>
      <c r="J18" s="82">
        <v>-7824</v>
      </c>
    </row>
    <row r="19" spans="2:10" ht="18.75">
      <c r="B19" s="25" t="s">
        <v>76</v>
      </c>
      <c r="D19" s="77">
        <v>-2521</v>
      </c>
      <c r="E19" s="77"/>
      <c r="F19" s="82">
        <v>-2384</v>
      </c>
      <c r="G19" s="77"/>
      <c r="H19" s="77">
        <v>-7423</v>
      </c>
      <c r="I19" s="77"/>
      <c r="J19" s="82">
        <v>-7833</v>
      </c>
    </row>
    <row r="20" spans="2:10" ht="18.75">
      <c r="B20" s="25" t="s">
        <v>77</v>
      </c>
      <c r="D20" s="77">
        <v>-323</v>
      </c>
      <c r="E20" s="77"/>
      <c r="F20" s="78">
        <v>-220</v>
      </c>
      <c r="G20" s="77"/>
      <c r="H20" s="78">
        <v>-939</v>
      </c>
      <c r="I20" s="77"/>
      <c r="J20" s="78">
        <v>-658</v>
      </c>
    </row>
    <row r="21" spans="2:10" ht="18.75">
      <c r="B21" s="76" t="s">
        <v>78</v>
      </c>
      <c r="D21" s="135">
        <f>D15+D18+D17+D19+D20</f>
        <v>16093</v>
      </c>
      <c r="E21" s="77"/>
      <c r="F21" s="135">
        <f>F15+F18+F17+F19+F20</f>
        <v>10082</v>
      </c>
      <c r="G21" s="77"/>
      <c r="H21" s="77">
        <f>H15+H18+H17+H19+H20</f>
        <v>39900</v>
      </c>
      <c r="I21" s="77"/>
      <c r="J21" s="77">
        <f>J15+J18+J17+J19+J20</f>
        <v>18277</v>
      </c>
    </row>
    <row r="22" spans="2:10" ht="18.75">
      <c r="B22" s="25" t="s">
        <v>79</v>
      </c>
      <c r="D22" s="78">
        <v>-58</v>
      </c>
      <c r="E22" s="77"/>
      <c r="F22" s="78">
        <v>-99</v>
      </c>
      <c r="G22" s="77"/>
      <c r="H22" s="78">
        <v>-219</v>
      </c>
      <c r="I22" s="77"/>
      <c r="J22" s="78">
        <v>-312</v>
      </c>
    </row>
    <row r="23" spans="2:10" ht="18.75">
      <c r="B23" s="76" t="s">
        <v>40</v>
      </c>
      <c r="D23" s="77">
        <f>D21+D22</f>
        <v>16035</v>
      </c>
      <c r="E23" s="77"/>
      <c r="F23" s="77">
        <f>F21+F22</f>
        <v>9983</v>
      </c>
      <c r="G23" s="77"/>
      <c r="H23" s="77">
        <f>H21+H22</f>
        <v>39681</v>
      </c>
      <c r="I23" s="77"/>
      <c r="J23" s="77">
        <f>J21+J22</f>
        <v>17965</v>
      </c>
    </row>
    <row r="24" spans="2:10" ht="18.75">
      <c r="B24" s="25" t="s">
        <v>41</v>
      </c>
      <c r="D24" s="77">
        <v>-3168</v>
      </c>
      <c r="E24" s="77"/>
      <c r="F24" s="77">
        <v>-1452</v>
      </c>
      <c r="G24" s="77"/>
      <c r="H24" s="77">
        <v>-7614</v>
      </c>
      <c r="I24" s="77"/>
      <c r="J24" s="77">
        <v>-2588</v>
      </c>
    </row>
    <row r="25" spans="2:10" ht="19.5" thickBot="1">
      <c r="B25" s="76" t="s">
        <v>25</v>
      </c>
      <c r="D25" s="79">
        <f>D23+D24</f>
        <v>12867</v>
      </c>
      <c r="E25" s="77"/>
      <c r="F25" s="79">
        <f>F23+F24</f>
        <v>8531</v>
      </c>
      <c r="G25" s="77"/>
      <c r="H25" s="79">
        <f>H23+H24</f>
        <v>32067</v>
      </c>
      <c r="I25" s="77"/>
      <c r="J25" s="79">
        <f>J23+J24</f>
        <v>15377</v>
      </c>
    </row>
    <row r="26" spans="2:10" ht="19.5" thickTop="1">
      <c r="B26" s="76"/>
      <c r="D26" s="82"/>
      <c r="E26" s="77"/>
      <c r="F26" s="82"/>
      <c r="G26" s="77"/>
      <c r="H26" s="82"/>
      <c r="I26" s="77"/>
      <c r="J26" s="82"/>
    </row>
    <row r="27" spans="2:10" ht="18.75">
      <c r="B27" s="76" t="s">
        <v>98</v>
      </c>
      <c r="D27" s="82"/>
      <c r="E27" s="77"/>
      <c r="F27" s="82"/>
      <c r="G27" s="77"/>
      <c r="H27" s="82"/>
      <c r="I27" s="77"/>
      <c r="J27" s="82"/>
    </row>
    <row r="28" spans="2:10" ht="18.75">
      <c r="B28" s="25" t="s">
        <v>99</v>
      </c>
      <c r="D28" s="153"/>
      <c r="E28" s="77"/>
      <c r="F28" s="153"/>
      <c r="G28" s="77"/>
      <c r="H28" s="153"/>
      <c r="I28" s="77"/>
      <c r="J28" s="153"/>
    </row>
    <row r="29" spans="2:10" ht="18.75">
      <c r="B29" s="25" t="s">
        <v>100</v>
      </c>
      <c r="D29" s="154">
        <v>70</v>
      </c>
      <c r="E29" s="77"/>
      <c r="F29" s="154">
        <v>-2</v>
      </c>
      <c r="G29" s="77"/>
      <c r="H29" s="154">
        <v>4612</v>
      </c>
      <c r="I29" s="77"/>
      <c r="J29" s="154">
        <v>-288</v>
      </c>
    </row>
    <row r="30" spans="2:10" ht="18.75">
      <c r="B30" s="76"/>
      <c r="D30" s="82"/>
      <c r="E30" s="77"/>
      <c r="F30" s="82"/>
      <c r="G30" s="77"/>
      <c r="H30" s="82"/>
      <c r="I30" s="77"/>
      <c r="J30" s="82"/>
    </row>
    <row r="31" spans="2:10" ht="18.75">
      <c r="B31" s="76" t="s">
        <v>101</v>
      </c>
      <c r="D31" s="82"/>
      <c r="E31" s="77"/>
      <c r="F31" s="82"/>
      <c r="G31" s="77"/>
      <c r="H31" s="82"/>
      <c r="I31" s="77"/>
      <c r="J31" s="82"/>
    </row>
    <row r="32" spans="2:10" ht="19.5" thickBot="1">
      <c r="B32" s="76" t="s">
        <v>129</v>
      </c>
      <c r="D32" s="79">
        <f>D25+D29</f>
        <v>12937</v>
      </c>
      <c r="E32" s="77"/>
      <c r="F32" s="79">
        <f>F25+F29</f>
        <v>8529</v>
      </c>
      <c r="G32" s="77"/>
      <c r="H32" s="79">
        <f>H25+H29</f>
        <v>36679</v>
      </c>
      <c r="I32" s="77"/>
      <c r="J32" s="79">
        <f>J25+J29</f>
        <v>15089</v>
      </c>
    </row>
    <row r="33" spans="2:10" ht="19.5" thickTop="1">
      <c r="B33" s="76"/>
      <c r="D33" s="82"/>
      <c r="E33" s="77"/>
      <c r="F33" s="82"/>
      <c r="G33" s="77"/>
      <c r="H33" s="82"/>
      <c r="I33" s="77"/>
      <c r="J33" s="82"/>
    </row>
    <row r="34" spans="2:10" ht="18.75">
      <c r="B34" s="76" t="s">
        <v>102</v>
      </c>
      <c r="D34" s="82"/>
      <c r="E34" s="77"/>
      <c r="F34" s="82"/>
      <c r="G34" s="77"/>
      <c r="H34" s="82"/>
      <c r="I34" s="77"/>
      <c r="J34" s="82"/>
    </row>
    <row r="35" spans="2:10" ht="18.75">
      <c r="B35" s="25" t="s">
        <v>103</v>
      </c>
      <c r="D35" s="82">
        <f>D25</f>
        <v>12867</v>
      </c>
      <c r="E35" s="77"/>
      <c r="F35" s="82">
        <f>F25</f>
        <v>8531</v>
      </c>
      <c r="G35" s="77"/>
      <c r="H35" s="82">
        <f>H25</f>
        <v>32067</v>
      </c>
      <c r="I35" s="77"/>
      <c r="J35" s="82">
        <f>J25</f>
        <v>15377</v>
      </c>
    </row>
    <row r="36" spans="2:10" ht="18.75">
      <c r="B36" s="25" t="s">
        <v>104</v>
      </c>
      <c r="D36" s="82">
        <v>0</v>
      </c>
      <c r="E36" s="77"/>
      <c r="F36" s="82">
        <v>0</v>
      </c>
      <c r="G36" s="77"/>
      <c r="H36" s="82">
        <v>0</v>
      </c>
      <c r="I36" s="77"/>
      <c r="J36" s="82">
        <v>0</v>
      </c>
    </row>
    <row r="37" spans="2:10" ht="19.5" thickBot="1">
      <c r="B37" s="76" t="s">
        <v>105</v>
      </c>
      <c r="D37" s="79">
        <f>D35+D36</f>
        <v>12867</v>
      </c>
      <c r="E37" s="77"/>
      <c r="F37" s="79">
        <f>F35+F36</f>
        <v>8531</v>
      </c>
      <c r="G37" s="77"/>
      <c r="H37" s="79">
        <f>H35+H36</f>
        <v>32067</v>
      </c>
      <c r="I37" s="77"/>
      <c r="J37" s="79">
        <f>J35+J36</f>
        <v>15377</v>
      </c>
    </row>
    <row r="38" spans="2:10" ht="19.5" thickTop="1">
      <c r="B38" s="76"/>
      <c r="D38" s="82"/>
      <c r="E38" s="77"/>
      <c r="F38" s="82"/>
      <c r="G38" s="77"/>
      <c r="H38" s="82"/>
      <c r="I38" s="77"/>
      <c r="J38" s="82"/>
    </row>
    <row r="39" spans="2:10" ht="18.75">
      <c r="B39" s="76" t="s">
        <v>106</v>
      </c>
      <c r="D39" s="82"/>
      <c r="E39" s="77"/>
      <c r="F39" s="82"/>
      <c r="G39" s="77"/>
      <c r="H39" s="82"/>
      <c r="I39" s="77"/>
      <c r="J39" s="82"/>
    </row>
    <row r="40" spans="2:10" ht="18.75">
      <c r="B40" s="76" t="s">
        <v>107</v>
      </c>
      <c r="D40" s="82"/>
      <c r="E40" s="77"/>
      <c r="F40" s="82"/>
      <c r="G40" s="77"/>
      <c r="H40" s="82"/>
      <c r="I40" s="77"/>
      <c r="J40" s="82"/>
    </row>
    <row r="41" spans="2:10" ht="18.75">
      <c r="B41" s="25" t="s">
        <v>103</v>
      </c>
      <c r="D41" s="82">
        <f>D32</f>
        <v>12937</v>
      </c>
      <c r="E41" s="77"/>
      <c r="F41" s="82">
        <f>F32</f>
        <v>8529</v>
      </c>
      <c r="G41" s="77"/>
      <c r="H41" s="82">
        <f>H32</f>
        <v>36679</v>
      </c>
      <c r="I41" s="77"/>
      <c r="J41" s="82">
        <f>J32</f>
        <v>15089</v>
      </c>
    </row>
    <row r="42" spans="2:10" ht="22.5" customHeight="1">
      <c r="B42" s="25" t="s">
        <v>104</v>
      </c>
      <c r="D42" s="82">
        <v>0</v>
      </c>
      <c r="E42" s="77"/>
      <c r="F42" s="82">
        <v>0</v>
      </c>
      <c r="G42" s="77"/>
      <c r="H42" s="82">
        <v>0</v>
      </c>
      <c r="I42" s="77"/>
      <c r="J42" s="82">
        <v>0</v>
      </c>
    </row>
    <row r="43" spans="2:10" ht="18.75">
      <c r="B43" s="76" t="s">
        <v>106</v>
      </c>
      <c r="D43" s="82"/>
      <c r="E43" s="77"/>
      <c r="F43" s="82"/>
      <c r="G43" s="77"/>
      <c r="H43" s="82"/>
      <c r="I43" s="77"/>
      <c r="J43" s="82"/>
    </row>
    <row r="44" spans="2:10" ht="19.5" thickBot="1">
      <c r="B44" s="76" t="s">
        <v>108</v>
      </c>
      <c r="D44" s="79">
        <f>D41+D42</f>
        <v>12937</v>
      </c>
      <c r="E44" s="77"/>
      <c r="F44" s="79">
        <f>F41+F42</f>
        <v>8529</v>
      </c>
      <c r="G44" s="77"/>
      <c r="H44" s="79">
        <f>H41+H42</f>
        <v>36679</v>
      </c>
      <c r="I44" s="77"/>
      <c r="J44" s="79">
        <f>J41+J42</f>
        <v>15089</v>
      </c>
    </row>
    <row r="45" spans="2:10" ht="19.5" thickTop="1">
      <c r="B45" s="76"/>
      <c r="D45" s="82"/>
      <c r="E45" s="77"/>
      <c r="F45" s="82"/>
      <c r="G45" s="77"/>
      <c r="H45" s="82"/>
      <c r="I45" s="77"/>
      <c r="J45" s="82"/>
    </row>
    <row r="46" spans="2:10" ht="18.75">
      <c r="B46" s="76"/>
      <c r="D46" s="82"/>
      <c r="E46" s="77"/>
      <c r="F46" s="82"/>
      <c r="G46" s="77"/>
      <c r="H46" s="82"/>
      <c r="I46" s="77"/>
      <c r="J46" s="82"/>
    </row>
    <row r="47" spans="2:10" ht="18.75">
      <c r="B47" s="76" t="s">
        <v>80</v>
      </c>
      <c r="D47" s="82"/>
      <c r="E47" s="77"/>
      <c r="F47" s="82"/>
      <c r="G47" s="82"/>
      <c r="H47" s="82"/>
      <c r="I47" s="82"/>
      <c r="J47" s="82"/>
    </row>
    <row r="48" spans="2:10" ht="19.5" thickBot="1">
      <c r="B48" s="25" t="s">
        <v>42</v>
      </c>
      <c r="D48" s="111">
        <v>12.96</v>
      </c>
      <c r="E48" s="77"/>
      <c r="F48" s="111">
        <v>8.59</v>
      </c>
      <c r="G48" s="77"/>
      <c r="H48" s="111">
        <v>32.29</v>
      </c>
      <c r="I48" s="77"/>
      <c r="J48" s="111">
        <v>15.48</v>
      </c>
    </row>
    <row r="49" spans="2:10" ht="20.25" thickBot="1" thickTop="1">
      <c r="B49" s="25" t="s">
        <v>43</v>
      </c>
      <c r="D49" s="84" t="s">
        <v>64</v>
      </c>
      <c r="E49" s="77"/>
      <c r="F49" s="80">
        <v>0</v>
      </c>
      <c r="G49" s="77"/>
      <c r="H49" s="80">
        <v>0</v>
      </c>
      <c r="I49" s="77"/>
      <c r="J49" s="80">
        <v>0</v>
      </c>
    </row>
    <row r="50" ht="13.5" thickTop="1"/>
    <row r="55" spans="2:10" ht="12.75">
      <c r="B55" s="169"/>
      <c r="C55" s="169"/>
      <c r="D55" s="169"/>
      <c r="E55" s="169"/>
      <c r="F55" s="169"/>
      <c r="G55" s="169"/>
      <c r="H55" s="169"/>
      <c r="I55" s="169"/>
      <c r="J55" s="169"/>
    </row>
    <row r="56" spans="2:10" ht="12.75">
      <c r="B56" s="169"/>
      <c r="C56" s="169"/>
      <c r="D56" s="169"/>
      <c r="E56" s="169"/>
      <c r="F56" s="169"/>
      <c r="G56" s="169"/>
      <c r="H56" s="169"/>
      <c r="I56" s="169"/>
      <c r="J56" s="169"/>
    </row>
    <row r="57" spans="1:11" ht="12.75">
      <c r="A57" s="169" t="s">
        <v>137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</row>
    <row r="58" spans="2:10" ht="12.75">
      <c r="B58" s="169" t="s">
        <v>140</v>
      </c>
      <c r="C58" s="169"/>
      <c r="D58" s="169"/>
      <c r="E58" s="169"/>
      <c r="F58" s="169"/>
      <c r="G58" s="169"/>
      <c r="H58" s="169"/>
      <c r="I58" s="169"/>
      <c r="J58" s="169"/>
    </row>
    <row r="59" spans="2:10" ht="12.75">
      <c r="B59" s="169"/>
      <c r="C59" s="169"/>
      <c r="D59" s="169"/>
      <c r="E59" s="169"/>
      <c r="F59" s="169"/>
      <c r="G59" s="169"/>
      <c r="H59" s="169"/>
      <c r="I59" s="169"/>
      <c r="J59" s="169"/>
    </row>
    <row r="60" spans="2:10" ht="12.75">
      <c r="B60" s="169"/>
      <c r="C60" s="169"/>
      <c r="D60" s="169"/>
      <c r="E60" s="169"/>
      <c r="F60" s="169"/>
      <c r="G60" s="169"/>
      <c r="H60" s="169"/>
      <c r="I60" s="169"/>
      <c r="J60" s="169"/>
    </row>
    <row r="64" spans="2:10" ht="12.75">
      <c r="B64" s="169"/>
      <c r="C64" s="169"/>
      <c r="D64" s="169"/>
      <c r="E64" s="169"/>
      <c r="F64" s="169"/>
      <c r="G64" s="169"/>
      <c r="H64" s="169"/>
      <c r="I64" s="169"/>
      <c r="J64" s="169"/>
    </row>
    <row r="65" spans="2:10" ht="12.75">
      <c r="B65" s="169"/>
      <c r="C65" s="169"/>
      <c r="D65" s="169"/>
      <c r="E65" s="169"/>
      <c r="F65" s="169"/>
      <c r="G65" s="169"/>
      <c r="H65" s="169"/>
      <c r="I65" s="169"/>
      <c r="J65" s="169"/>
    </row>
  </sheetData>
  <sheetProtection/>
  <mergeCells count="12">
    <mergeCell ref="B58:J58"/>
    <mergeCell ref="B59:J59"/>
    <mergeCell ref="B60:J60"/>
    <mergeCell ref="B64:J64"/>
    <mergeCell ref="B65:J65"/>
    <mergeCell ref="A57:K57"/>
    <mergeCell ref="D9:F9"/>
    <mergeCell ref="H9:J9"/>
    <mergeCell ref="D10:F10"/>
    <mergeCell ref="H10:J10"/>
    <mergeCell ref="B55:J55"/>
    <mergeCell ref="B56:J56"/>
  </mergeCells>
  <printOptions/>
  <pageMargins left="0.75" right="0.75" top="0.64" bottom="0.4" header="0.5" footer="0.26"/>
  <pageSetup horizontalDpi="300" verticalDpi="300" orientation="portrait" scale="70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6"/>
  <sheetViews>
    <sheetView view="pageBreakPreview" zoomScale="60" zoomScaleNormal="60" zoomScalePageLayoutView="0" workbookViewId="0" topLeftCell="A1">
      <selection activeCell="B46" sqref="B46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8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7" t="s">
        <v>31</v>
      </c>
    </row>
    <row r="2" ht="18.75">
      <c r="B2" s="70" t="s">
        <v>32</v>
      </c>
    </row>
    <row r="3" ht="18.75">
      <c r="B3" s="70" t="s">
        <v>33</v>
      </c>
    </row>
    <row r="4" ht="20.25">
      <c r="B4" s="73"/>
    </row>
    <row r="5" ht="22.5">
      <c r="B5" s="74" t="s">
        <v>109</v>
      </c>
    </row>
    <row r="6" ht="22.5">
      <c r="B6" s="74" t="s">
        <v>143</v>
      </c>
    </row>
    <row r="9" spans="1:10" ht="18.75">
      <c r="A9" s="115"/>
      <c r="B9" s="115"/>
      <c r="C9" s="115"/>
      <c r="D9" s="81" t="s">
        <v>147</v>
      </c>
      <c r="E9" s="116"/>
      <c r="F9" s="81" t="s">
        <v>148</v>
      </c>
      <c r="G9" s="117"/>
      <c r="H9" s="117"/>
      <c r="I9" s="115"/>
      <c r="J9" s="115"/>
    </row>
    <row r="10" spans="1:10" ht="18.75">
      <c r="A10" s="115"/>
      <c r="B10" s="115"/>
      <c r="C10" s="115"/>
      <c r="D10" s="139" t="s">
        <v>44</v>
      </c>
      <c r="E10" s="116"/>
      <c r="F10" s="118" t="s">
        <v>44</v>
      </c>
      <c r="G10" s="117"/>
      <c r="H10" s="117"/>
      <c r="I10" s="115"/>
      <c r="J10" s="115"/>
    </row>
    <row r="11" spans="1:10" ht="12.75">
      <c r="A11" s="115"/>
      <c r="B11" s="115"/>
      <c r="C11" s="115"/>
      <c r="D11" s="140"/>
      <c r="E11" s="117"/>
      <c r="F11" s="115"/>
      <c r="G11" s="117"/>
      <c r="H11" s="117"/>
      <c r="I11" s="115"/>
      <c r="J11" s="115"/>
    </row>
    <row r="12" spans="1:10" ht="18.75">
      <c r="A12" s="115"/>
      <c r="B12" s="119" t="s">
        <v>45</v>
      </c>
      <c r="C12" s="119"/>
      <c r="D12" s="70"/>
      <c r="E12" s="117"/>
      <c r="F12" s="119"/>
      <c r="G12" s="117"/>
      <c r="H12" s="117"/>
      <c r="I12" s="115"/>
      <c r="J12" s="115"/>
    </row>
    <row r="13" spans="1:10" ht="18.75">
      <c r="A13" s="115"/>
      <c r="B13" s="119"/>
      <c r="C13" s="119" t="s">
        <v>46</v>
      </c>
      <c r="D13" s="141">
        <v>39681</v>
      </c>
      <c r="E13" s="121"/>
      <c r="F13" s="120">
        <v>17965</v>
      </c>
      <c r="G13" s="121"/>
      <c r="H13" s="121"/>
      <c r="I13" s="115"/>
      <c r="J13" s="115"/>
    </row>
    <row r="14" spans="1:10" ht="18.75">
      <c r="A14" s="115"/>
      <c r="B14" s="119"/>
      <c r="C14" s="119"/>
      <c r="D14" s="141"/>
      <c r="E14" s="121"/>
      <c r="F14" s="120"/>
      <c r="G14" s="121"/>
      <c r="H14" s="121"/>
      <c r="I14" s="115"/>
      <c r="J14" s="115"/>
    </row>
    <row r="15" spans="1:10" ht="18.75">
      <c r="A15" s="115"/>
      <c r="B15" s="119"/>
      <c r="C15" s="119" t="s">
        <v>115</v>
      </c>
      <c r="D15" s="141"/>
      <c r="E15" s="121"/>
      <c r="F15" s="120"/>
      <c r="G15" s="121"/>
      <c r="H15" s="121"/>
      <c r="I15" s="115"/>
      <c r="J15" s="115"/>
    </row>
    <row r="16" spans="1:10" ht="18.75">
      <c r="A16" s="115"/>
      <c r="B16" s="119"/>
      <c r="C16" s="119" t="s">
        <v>116</v>
      </c>
      <c r="D16" s="141">
        <v>13981</v>
      </c>
      <c r="E16" s="121"/>
      <c r="F16" s="120">
        <v>12227</v>
      </c>
      <c r="G16" s="121"/>
      <c r="H16" s="121"/>
      <c r="I16" s="115"/>
      <c r="J16" s="115"/>
    </row>
    <row r="17" spans="1:10" ht="18.75">
      <c r="A17" s="115"/>
      <c r="B17" s="119"/>
      <c r="C17" s="119" t="s">
        <v>117</v>
      </c>
      <c r="D17" s="141">
        <v>219</v>
      </c>
      <c r="E17" s="121"/>
      <c r="F17" s="120">
        <v>312</v>
      </c>
      <c r="G17" s="121"/>
      <c r="H17" s="121"/>
      <c r="I17" s="115"/>
      <c r="J17" s="115"/>
    </row>
    <row r="18" spans="1:10" ht="18.75">
      <c r="A18" s="115"/>
      <c r="B18" s="119"/>
      <c r="C18" s="119" t="s">
        <v>118</v>
      </c>
      <c r="D18" s="142">
        <v>-2386</v>
      </c>
      <c r="E18" s="117"/>
      <c r="F18" s="122">
        <v>-1197</v>
      </c>
      <c r="G18" s="117"/>
      <c r="H18" s="117"/>
      <c r="I18" s="115"/>
      <c r="J18" s="115"/>
    </row>
    <row r="19" spans="1:10" ht="18.75">
      <c r="A19" s="115"/>
      <c r="B19" s="119"/>
      <c r="C19" s="119"/>
      <c r="D19" s="142"/>
      <c r="E19" s="117"/>
      <c r="F19" s="122"/>
      <c r="G19" s="117"/>
      <c r="H19" s="117"/>
      <c r="I19" s="115"/>
      <c r="J19" s="115"/>
    </row>
    <row r="20" spans="1:10" ht="18.75">
      <c r="A20" s="115"/>
      <c r="B20" s="119" t="s">
        <v>47</v>
      </c>
      <c r="C20" s="119"/>
      <c r="D20" s="142">
        <f>SUM(D13:D18)</f>
        <v>51495</v>
      </c>
      <c r="E20" s="121"/>
      <c r="F20" s="122">
        <f>SUM(F13:F18)</f>
        <v>29307</v>
      </c>
      <c r="G20" s="121"/>
      <c r="H20" s="121"/>
      <c r="I20" s="115"/>
      <c r="J20" s="115"/>
    </row>
    <row r="21" spans="1:10" ht="18.75">
      <c r="A21" s="115"/>
      <c r="B21" s="119"/>
      <c r="C21" s="119"/>
      <c r="D21" s="142"/>
      <c r="E21" s="117"/>
      <c r="F21" s="122"/>
      <c r="G21" s="117"/>
      <c r="H21" s="117"/>
      <c r="I21" s="115"/>
      <c r="J21" s="115"/>
    </row>
    <row r="22" spans="1:10" ht="18.75">
      <c r="A22" s="115"/>
      <c r="B22" s="119" t="s">
        <v>48</v>
      </c>
      <c r="C22" s="119"/>
      <c r="D22" s="142"/>
      <c r="E22" s="117"/>
      <c r="F22" s="122"/>
      <c r="G22" s="117"/>
      <c r="H22" s="117"/>
      <c r="I22" s="115"/>
      <c r="J22" s="115"/>
    </row>
    <row r="23" spans="1:10" ht="18.75">
      <c r="A23" s="115"/>
      <c r="B23" s="119"/>
      <c r="C23" s="119" t="s">
        <v>119</v>
      </c>
      <c r="D23" s="143">
        <v>6191</v>
      </c>
      <c r="E23" s="121"/>
      <c r="F23" s="123">
        <v>31124</v>
      </c>
      <c r="G23" s="121"/>
      <c r="H23" s="121"/>
      <c r="I23" s="115"/>
      <c r="J23" s="115"/>
    </row>
    <row r="24" spans="1:10" ht="18.75">
      <c r="A24" s="115"/>
      <c r="B24" s="119"/>
      <c r="C24" s="119" t="s">
        <v>120</v>
      </c>
      <c r="D24" s="143">
        <v>-16941</v>
      </c>
      <c r="E24" s="121"/>
      <c r="F24" s="123">
        <v>-4333</v>
      </c>
      <c r="G24" s="121"/>
      <c r="H24" s="121"/>
      <c r="I24" s="115"/>
      <c r="J24" s="115"/>
    </row>
    <row r="25" spans="1:10" ht="18.75">
      <c r="A25" s="115"/>
      <c r="B25" s="119"/>
      <c r="C25" s="119" t="s">
        <v>121</v>
      </c>
      <c r="D25" s="144">
        <v>-14196</v>
      </c>
      <c r="E25" s="117"/>
      <c r="F25" s="124">
        <v>-16080</v>
      </c>
      <c r="G25" s="121"/>
      <c r="H25" s="121"/>
      <c r="I25" s="115"/>
      <c r="J25" s="115"/>
    </row>
    <row r="26" spans="1:10" ht="18.75">
      <c r="A26" s="115"/>
      <c r="B26" s="119"/>
      <c r="C26" s="119"/>
      <c r="D26" s="144"/>
      <c r="E26" s="117"/>
      <c r="F26" s="124"/>
      <c r="G26" s="121"/>
      <c r="H26" s="121"/>
      <c r="I26" s="115"/>
      <c r="J26" s="115"/>
    </row>
    <row r="27" spans="1:10" ht="18.75">
      <c r="A27" s="115"/>
      <c r="B27" s="119" t="s">
        <v>150</v>
      </c>
      <c r="C27" s="119"/>
      <c r="D27" s="144">
        <f>SUM(D23:D25)+D20</f>
        <v>26549</v>
      </c>
      <c r="E27" s="117"/>
      <c r="F27" s="144">
        <f>SUM(F23:F25)+F20</f>
        <v>40018</v>
      </c>
      <c r="G27" s="121"/>
      <c r="H27" s="121"/>
      <c r="I27" s="115"/>
      <c r="J27" s="115"/>
    </row>
    <row r="28" spans="1:10" ht="18.75">
      <c r="A28" s="115"/>
      <c r="B28" s="119"/>
      <c r="C28" s="119"/>
      <c r="D28" s="144"/>
      <c r="E28" s="117"/>
      <c r="F28" s="124"/>
      <c r="G28" s="121"/>
      <c r="H28" s="121"/>
      <c r="I28" s="115"/>
      <c r="J28" s="115"/>
    </row>
    <row r="29" spans="1:10" ht="18.75">
      <c r="A29" s="115"/>
      <c r="B29" s="119"/>
      <c r="C29" s="119" t="s">
        <v>138</v>
      </c>
      <c r="D29" s="144">
        <v>-5525</v>
      </c>
      <c r="E29" s="117"/>
      <c r="F29" s="124">
        <v>-4789</v>
      </c>
      <c r="G29" s="121"/>
      <c r="H29" s="121"/>
      <c r="I29" s="115"/>
      <c r="J29" s="115"/>
    </row>
    <row r="30" spans="1:10" ht="18.75">
      <c r="A30" s="115"/>
      <c r="B30" s="119"/>
      <c r="C30" s="119"/>
      <c r="D30" s="142"/>
      <c r="E30" s="117"/>
      <c r="F30" s="122"/>
      <c r="G30" s="117"/>
      <c r="H30" s="117"/>
      <c r="I30" s="115"/>
      <c r="J30" s="115"/>
    </row>
    <row r="31" spans="1:10" ht="18.75">
      <c r="A31" s="115"/>
      <c r="B31" s="119" t="s">
        <v>149</v>
      </c>
      <c r="C31" s="119"/>
      <c r="D31" s="145">
        <f>D27+D29</f>
        <v>21024</v>
      </c>
      <c r="E31" s="121"/>
      <c r="F31" s="151">
        <f>F27+F29</f>
        <v>35229</v>
      </c>
      <c r="G31" s="121"/>
      <c r="H31" s="121"/>
      <c r="I31" s="115"/>
      <c r="J31" s="115"/>
    </row>
    <row r="32" spans="1:10" ht="18.75">
      <c r="A32" s="115"/>
      <c r="B32" s="119"/>
      <c r="C32" s="119"/>
      <c r="D32" s="142"/>
      <c r="E32" s="117"/>
      <c r="F32" s="122"/>
      <c r="G32" s="117"/>
      <c r="H32" s="117"/>
      <c r="I32" s="115"/>
      <c r="J32" s="115"/>
    </row>
    <row r="33" spans="1:10" ht="18.75">
      <c r="A33" s="115"/>
      <c r="B33" s="119"/>
      <c r="C33" s="119"/>
      <c r="D33" s="142"/>
      <c r="E33" s="117"/>
      <c r="F33" s="122"/>
      <c r="G33" s="117"/>
      <c r="H33" s="117"/>
      <c r="I33" s="115"/>
      <c r="J33" s="115"/>
    </row>
    <row r="34" spans="1:10" ht="18.75">
      <c r="A34" s="115"/>
      <c r="B34" s="119" t="s">
        <v>122</v>
      </c>
      <c r="C34" s="119"/>
      <c r="D34" s="142"/>
      <c r="E34" s="117"/>
      <c r="F34" s="122"/>
      <c r="G34" s="117"/>
      <c r="H34" s="117"/>
      <c r="I34" s="115"/>
      <c r="J34" s="115"/>
    </row>
    <row r="35" spans="1:10" ht="18.75">
      <c r="A35" s="115"/>
      <c r="B35" s="119"/>
      <c r="C35" s="125" t="s">
        <v>123</v>
      </c>
      <c r="D35" s="142">
        <v>-6237</v>
      </c>
      <c r="E35" s="121"/>
      <c r="F35" s="122">
        <v>-2174</v>
      </c>
      <c r="G35" s="121"/>
      <c r="H35" s="121"/>
      <c r="I35" s="115"/>
      <c r="J35" s="115"/>
    </row>
    <row r="36" spans="1:10" ht="18.75">
      <c r="A36" s="115"/>
      <c r="B36" s="119"/>
      <c r="C36" s="125" t="s">
        <v>124</v>
      </c>
      <c r="D36" s="142">
        <v>2386</v>
      </c>
      <c r="E36" s="126"/>
      <c r="F36" s="122">
        <v>1197</v>
      </c>
      <c r="G36" s="126"/>
      <c r="H36" s="121"/>
      <c r="I36" s="115"/>
      <c r="J36" s="115"/>
    </row>
    <row r="37" spans="1:10" ht="18.75">
      <c r="A37" s="115"/>
      <c r="B37" s="119"/>
      <c r="C37" s="119"/>
      <c r="D37" s="142"/>
      <c r="E37" s="117"/>
      <c r="F37" s="122"/>
      <c r="G37" s="117"/>
      <c r="H37" s="117"/>
      <c r="I37" s="115"/>
      <c r="J37" s="115"/>
    </row>
    <row r="38" spans="1:10" ht="18.75">
      <c r="A38" s="115"/>
      <c r="B38" s="119" t="s">
        <v>84</v>
      </c>
      <c r="C38" s="119"/>
      <c r="D38" s="145">
        <f>SUM(D35:D37)</f>
        <v>-3851</v>
      </c>
      <c r="E38" s="121"/>
      <c r="F38" s="151">
        <f>SUM(F35:F37)</f>
        <v>-977</v>
      </c>
      <c r="G38" s="121"/>
      <c r="H38" s="121"/>
      <c r="I38" s="115"/>
      <c r="J38" s="115"/>
    </row>
    <row r="39" spans="1:10" ht="18.75">
      <c r="A39" s="115"/>
      <c r="B39" s="119"/>
      <c r="C39" s="119"/>
      <c r="D39" s="142"/>
      <c r="E39" s="117"/>
      <c r="F39" s="122"/>
      <c r="G39" s="117"/>
      <c r="H39" s="117"/>
      <c r="I39" s="115"/>
      <c r="J39" s="115"/>
    </row>
    <row r="40" spans="1:10" ht="18.75">
      <c r="A40" s="115"/>
      <c r="B40" s="119" t="s">
        <v>51</v>
      </c>
      <c r="C40" s="119"/>
      <c r="D40" s="142"/>
      <c r="E40" s="117"/>
      <c r="F40" s="122"/>
      <c r="G40" s="117"/>
      <c r="H40" s="117"/>
      <c r="I40" s="115"/>
      <c r="J40" s="115"/>
    </row>
    <row r="41" spans="1:10" ht="18.75">
      <c r="A41" s="115"/>
      <c r="B41" s="119"/>
      <c r="C41" s="125" t="s">
        <v>125</v>
      </c>
      <c r="D41" s="142">
        <v>-119</v>
      </c>
      <c r="E41" s="121"/>
      <c r="F41" s="122">
        <v>6200</v>
      </c>
      <c r="G41" s="121"/>
      <c r="H41" s="121"/>
      <c r="I41" s="115"/>
      <c r="J41" s="115"/>
    </row>
    <row r="42" spans="1:10" ht="18.75">
      <c r="A42" s="115"/>
      <c r="B42" s="119"/>
      <c r="C42" s="125" t="s">
        <v>126</v>
      </c>
      <c r="D42" s="142">
        <v>-34633</v>
      </c>
      <c r="E42" s="121"/>
      <c r="F42" s="122">
        <v>-24950</v>
      </c>
      <c r="G42" s="121"/>
      <c r="H42" s="121"/>
      <c r="I42" s="115"/>
      <c r="J42" s="115"/>
    </row>
    <row r="43" spans="1:10" ht="18.75">
      <c r="A43" s="115"/>
      <c r="B43" s="119"/>
      <c r="C43" s="125" t="s">
        <v>127</v>
      </c>
      <c r="D43" s="142">
        <v>-219</v>
      </c>
      <c r="E43" s="121"/>
      <c r="F43" s="122">
        <v>-312</v>
      </c>
      <c r="G43" s="121"/>
      <c r="H43" s="121"/>
      <c r="I43" s="115"/>
      <c r="J43" s="115"/>
    </row>
    <row r="44" spans="1:10" ht="18.75">
      <c r="A44" s="115"/>
      <c r="B44" s="119"/>
      <c r="C44" s="119"/>
      <c r="D44" s="142"/>
      <c r="E44" s="117"/>
      <c r="F44" s="122"/>
      <c r="G44" s="117"/>
      <c r="H44" s="117"/>
      <c r="I44" s="115"/>
      <c r="J44" s="115"/>
    </row>
    <row r="45" spans="1:10" ht="18.75">
      <c r="A45" s="115"/>
      <c r="B45" s="119" t="s">
        <v>151</v>
      </c>
      <c r="C45" s="119"/>
      <c r="D45" s="145">
        <f>SUM(D41:D44)</f>
        <v>-34971</v>
      </c>
      <c r="E45" s="121"/>
      <c r="F45" s="151">
        <f>SUM(F41:F44)</f>
        <v>-19062</v>
      </c>
      <c r="G45" s="121"/>
      <c r="H45" s="121"/>
      <c r="I45" s="115"/>
      <c r="J45" s="115"/>
    </row>
    <row r="46" spans="1:10" ht="18.75">
      <c r="A46" s="115"/>
      <c r="B46" s="119"/>
      <c r="C46" s="119"/>
      <c r="D46" s="142"/>
      <c r="E46" s="117"/>
      <c r="F46" s="122"/>
      <c r="G46" s="117"/>
      <c r="H46" s="117"/>
      <c r="I46" s="115"/>
      <c r="J46" s="115"/>
    </row>
    <row r="47" spans="1:10" ht="18.75">
      <c r="A47" s="115"/>
      <c r="B47" s="119" t="s">
        <v>52</v>
      </c>
      <c r="C47" s="119"/>
      <c r="D47" s="142">
        <v>4612</v>
      </c>
      <c r="E47" s="117"/>
      <c r="F47" s="122">
        <v>-288</v>
      </c>
      <c r="G47" s="117"/>
      <c r="H47" s="117"/>
      <c r="I47" s="115"/>
      <c r="J47" s="115"/>
    </row>
    <row r="48" spans="1:10" ht="18.75">
      <c r="A48" s="115"/>
      <c r="B48" s="119"/>
      <c r="C48" s="119" t="s">
        <v>53</v>
      </c>
      <c r="D48" s="142"/>
      <c r="E48" s="117"/>
      <c r="F48" s="136"/>
      <c r="G48" s="117"/>
      <c r="H48" s="117"/>
      <c r="I48" s="115"/>
      <c r="J48" s="115"/>
    </row>
    <row r="49" spans="1:10" ht="18.75">
      <c r="A49" s="115"/>
      <c r="B49" s="119"/>
      <c r="C49" s="119"/>
      <c r="D49" s="142"/>
      <c r="E49" s="117"/>
      <c r="F49" s="136"/>
      <c r="G49" s="117"/>
      <c r="H49" s="117"/>
      <c r="I49" s="115"/>
      <c r="J49" s="115"/>
    </row>
    <row r="50" spans="1:10" ht="18.75">
      <c r="A50" s="115"/>
      <c r="B50" s="119" t="s">
        <v>54</v>
      </c>
      <c r="C50" s="119"/>
      <c r="D50" s="142">
        <f>D31+D38+D45+D47</f>
        <v>-13186</v>
      </c>
      <c r="E50" s="121"/>
      <c r="F50" s="142">
        <f>F31+F38+F45+F47</f>
        <v>14902</v>
      </c>
      <c r="G50" s="121"/>
      <c r="H50" s="121"/>
      <c r="I50" s="115"/>
      <c r="J50" s="115"/>
    </row>
    <row r="51" spans="1:10" ht="18.75">
      <c r="A51" s="115"/>
      <c r="B51" s="119"/>
      <c r="C51" s="119"/>
      <c r="D51" s="142"/>
      <c r="E51" s="117"/>
      <c r="F51" s="136"/>
      <c r="G51" s="117"/>
      <c r="H51" s="117"/>
      <c r="I51" s="115"/>
      <c r="J51" s="115"/>
    </row>
    <row r="52" spans="1:10" ht="18.75">
      <c r="A52" s="115"/>
      <c r="B52" s="119" t="s">
        <v>55</v>
      </c>
      <c r="C52" s="119"/>
      <c r="D52" s="142">
        <v>109341</v>
      </c>
      <c r="E52" s="121"/>
      <c r="F52" s="136">
        <v>58333</v>
      </c>
      <c r="G52" s="121"/>
      <c r="H52" s="121"/>
      <c r="I52" s="115"/>
      <c r="J52" s="115"/>
    </row>
    <row r="53" spans="1:10" ht="18.75">
      <c r="A53" s="115"/>
      <c r="B53" s="119"/>
      <c r="C53" s="119"/>
      <c r="D53" s="142"/>
      <c r="E53" s="117"/>
      <c r="F53" s="136"/>
      <c r="G53" s="117"/>
      <c r="H53" s="117"/>
      <c r="I53" s="115"/>
      <c r="J53" s="115"/>
    </row>
    <row r="54" spans="1:10" ht="19.5" thickBot="1">
      <c r="A54" s="115"/>
      <c r="B54" s="119" t="s">
        <v>56</v>
      </c>
      <c r="C54" s="119"/>
      <c r="D54" s="146">
        <f>D52+D50</f>
        <v>96155</v>
      </c>
      <c r="E54" s="121"/>
      <c r="F54" s="137">
        <f>F52+F50</f>
        <v>73235</v>
      </c>
      <c r="G54" s="121"/>
      <c r="H54" s="121"/>
      <c r="I54" s="115"/>
      <c r="J54" s="115"/>
    </row>
    <row r="55" spans="1:10" ht="19.5" thickTop="1">
      <c r="A55" s="115"/>
      <c r="B55" s="119"/>
      <c r="C55" s="119"/>
      <c r="D55" s="142"/>
      <c r="E55" s="117"/>
      <c r="F55" s="122"/>
      <c r="G55" s="117"/>
      <c r="H55" s="117"/>
      <c r="I55" s="115"/>
      <c r="J55" s="115"/>
    </row>
    <row r="56" spans="1:10" ht="18.75">
      <c r="A56" s="115"/>
      <c r="B56" s="127"/>
      <c r="C56" s="119"/>
      <c r="D56" s="142"/>
      <c r="E56" s="117"/>
      <c r="F56" s="115"/>
      <c r="G56" s="117"/>
      <c r="H56" s="117"/>
      <c r="I56" s="115"/>
      <c r="J56" s="115"/>
    </row>
    <row r="57" spans="1:10" ht="18.75">
      <c r="A57" s="115"/>
      <c r="B57" s="119"/>
      <c r="C57" s="119"/>
      <c r="D57" s="81" t="str">
        <f>D9</f>
        <v>31.12.2013</v>
      </c>
      <c r="E57" s="116"/>
      <c r="F57" s="81" t="str">
        <f>F9</f>
        <v>31.12.2012</v>
      </c>
      <c r="G57" s="117"/>
      <c r="H57" s="117"/>
      <c r="I57" s="115"/>
      <c r="J57" s="115"/>
    </row>
    <row r="58" spans="1:10" ht="18.75">
      <c r="A58" s="115"/>
      <c r="B58" s="127"/>
      <c r="C58" s="119"/>
      <c r="D58" s="139" t="s">
        <v>44</v>
      </c>
      <c r="E58" s="116"/>
      <c r="F58" s="118" t="s">
        <v>44</v>
      </c>
      <c r="G58" s="117"/>
      <c r="H58" s="117"/>
      <c r="I58" s="115"/>
      <c r="J58" s="115"/>
    </row>
    <row r="59" spans="1:10" ht="18.75">
      <c r="A59" s="115"/>
      <c r="B59" s="119"/>
      <c r="C59" s="119" t="s">
        <v>110</v>
      </c>
      <c r="D59" s="142">
        <v>9016</v>
      </c>
      <c r="E59" s="119"/>
      <c r="F59" s="142">
        <v>7409</v>
      </c>
      <c r="G59" s="117"/>
      <c r="H59" s="117"/>
      <c r="I59" s="115"/>
      <c r="J59" s="115"/>
    </row>
    <row r="60" spans="1:10" ht="18.75">
      <c r="A60" s="115"/>
      <c r="B60" s="119"/>
      <c r="C60" s="119" t="s">
        <v>111</v>
      </c>
      <c r="D60" s="142">
        <v>87139</v>
      </c>
      <c r="E60" s="119"/>
      <c r="F60" s="142">
        <v>65826</v>
      </c>
      <c r="G60" s="117"/>
      <c r="H60" s="117"/>
      <c r="I60" s="115"/>
      <c r="J60" s="115"/>
    </row>
    <row r="61" spans="1:10" ht="18.75">
      <c r="A61" s="115"/>
      <c r="B61" s="119"/>
      <c r="C61" s="119" t="s">
        <v>112</v>
      </c>
      <c r="D61" s="142">
        <v>0</v>
      </c>
      <c r="E61" s="119"/>
      <c r="F61" s="142">
        <v>0</v>
      </c>
      <c r="G61" s="117"/>
      <c r="H61" s="117"/>
      <c r="I61" s="115"/>
      <c r="J61" s="115"/>
    </row>
    <row r="62" spans="1:10" ht="19.5" thickBot="1">
      <c r="A62" s="115"/>
      <c r="B62" s="119"/>
      <c r="C62" s="119"/>
      <c r="D62" s="146">
        <f>SUM(D59:D61)</f>
        <v>96155</v>
      </c>
      <c r="E62" s="119"/>
      <c r="F62" s="146">
        <f>SUM(F59:F61)</f>
        <v>73235</v>
      </c>
      <c r="G62" s="117"/>
      <c r="H62" s="117"/>
      <c r="I62" s="115"/>
      <c r="J62" s="115"/>
    </row>
    <row r="63" spans="1:10" ht="19.5" thickTop="1">
      <c r="A63" s="115"/>
      <c r="B63" s="119"/>
      <c r="C63" s="115"/>
      <c r="D63" s="147"/>
      <c r="E63" s="115"/>
      <c r="F63" s="147"/>
      <c r="G63" s="117"/>
      <c r="H63" s="117"/>
      <c r="I63" s="115"/>
      <c r="J63" s="115"/>
    </row>
    <row r="64" spans="1:10" ht="18.75">
      <c r="A64" s="115"/>
      <c r="B64" s="129" t="s">
        <v>114</v>
      </c>
      <c r="C64" s="119"/>
      <c r="D64" s="142"/>
      <c r="E64" s="117"/>
      <c r="F64" s="122"/>
      <c r="G64" s="117"/>
      <c r="H64" s="117"/>
      <c r="I64" s="115"/>
      <c r="J64" s="115"/>
    </row>
    <row r="65" spans="1:10" ht="15">
      <c r="A65" s="115"/>
      <c r="B65" s="170" t="s">
        <v>139</v>
      </c>
      <c r="C65" s="170"/>
      <c r="D65" s="170"/>
      <c r="E65" s="170"/>
      <c r="F65" s="170"/>
      <c r="G65" s="170"/>
      <c r="H65" s="170"/>
      <c r="I65" s="170"/>
      <c r="J65" s="170"/>
    </row>
    <row r="66" spans="1:10" ht="15">
      <c r="A66" s="115"/>
      <c r="B66" s="152"/>
      <c r="C66" s="152"/>
      <c r="D66" s="160"/>
      <c r="E66" s="152"/>
      <c r="F66" s="161"/>
      <c r="G66" s="152"/>
      <c r="H66" s="152"/>
      <c r="I66" s="152"/>
      <c r="J66" s="162"/>
    </row>
    <row r="67" spans="1:10" ht="15">
      <c r="A67" s="115"/>
      <c r="B67" s="152"/>
      <c r="C67" s="152"/>
      <c r="D67" s="152"/>
      <c r="E67" s="152"/>
      <c r="F67" s="152"/>
      <c r="G67" s="152"/>
      <c r="H67" s="152"/>
      <c r="I67" s="152"/>
      <c r="J67" s="152"/>
    </row>
    <row r="68" spans="1:10" ht="15">
      <c r="A68" s="115"/>
      <c r="B68" s="152"/>
      <c r="C68" s="152"/>
      <c r="D68" s="152"/>
      <c r="E68" s="152"/>
      <c r="F68" s="152"/>
      <c r="G68" s="152"/>
      <c r="H68" s="152"/>
      <c r="I68" s="152"/>
      <c r="J68" s="152"/>
    </row>
    <row r="69" spans="1:10" ht="12.75">
      <c r="A69" s="115"/>
      <c r="B69" s="115"/>
      <c r="C69" s="130"/>
      <c r="D69" s="140"/>
      <c r="E69" s="115"/>
      <c r="F69" s="115"/>
      <c r="G69" s="115"/>
      <c r="H69" s="115"/>
      <c r="I69" s="115"/>
      <c r="J69" s="115"/>
    </row>
    <row r="70" spans="1:10" ht="12.75">
      <c r="A70" s="115"/>
      <c r="B70" s="115"/>
      <c r="C70" s="115"/>
      <c r="D70" s="148"/>
      <c r="E70" s="115"/>
      <c r="F70" s="148"/>
      <c r="G70" s="115"/>
      <c r="H70" s="115"/>
      <c r="I70" s="115"/>
      <c r="J70" s="115"/>
    </row>
    <row r="71" spans="1:10" ht="12.75">
      <c r="A71" s="115"/>
      <c r="B71" s="115"/>
      <c r="C71" s="115"/>
      <c r="D71" s="148"/>
      <c r="E71" s="115"/>
      <c r="F71" s="148"/>
      <c r="G71" s="115"/>
      <c r="H71" s="115"/>
      <c r="I71" s="115"/>
      <c r="J71" s="115"/>
    </row>
    <row r="72" spans="1:10" ht="12.75">
      <c r="A72" s="115"/>
      <c r="B72" s="115"/>
      <c r="C72" s="115"/>
      <c r="D72" s="148"/>
      <c r="E72" s="115"/>
      <c r="F72" s="148"/>
      <c r="G72" s="115"/>
      <c r="H72" s="115"/>
      <c r="I72" s="115"/>
      <c r="J72" s="115"/>
    </row>
    <row r="73" spans="1:11" ht="12.75">
      <c r="A73" s="115"/>
      <c r="B73" s="115"/>
      <c r="C73" s="115"/>
      <c r="D73" s="147"/>
      <c r="E73" s="117"/>
      <c r="F73" s="147"/>
      <c r="G73" s="115"/>
      <c r="H73" s="115"/>
      <c r="I73" s="115"/>
      <c r="J73" s="115"/>
      <c r="K73" s="155"/>
    </row>
    <row r="74" spans="1:10" ht="12.75">
      <c r="A74" s="115"/>
      <c r="B74" s="115"/>
      <c r="C74" s="115"/>
      <c r="D74" s="140"/>
      <c r="E74" s="115"/>
      <c r="F74" s="140"/>
      <c r="G74" s="115"/>
      <c r="H74" s="115"/>
      <c r="I74" s="115"/>
      <c r="J74" s="115"/>
    </row>
    <row r="75" spans="1:10" ht="12.75">
      <c r="A75" s="115"/>
      <c r="B75" s="115"/>
      <c r="C75" s="115"/>
      <c r="D75" s="140"/>
      <c r="E75" s="115"/>
      <c r="F75" s="140"/>
      <c r="G75" s="115"/>
      <c r="H75" s="115"/>
      <c r="I75" s="115"/>
      <c r="J75" s="115"/>
    </row>
    <row r="76" spans="1:10" ht="12.75">
      <c r="A76" s="115"/>
      <c r="B76" s="115"/>
      <c r="C76" s="115"/>
      <c r="D76" s="140"/>
      <c r="E76" s="115"/>
      <c r="F76" s="140"/>
      <c r="G76" s="115"/>
      <c r="H76" s="115"/>
      <c r="I76" s="115"/>
      <c r="J76" s="115"/>
    </row>
    <row r="77" spans="1:10" ht="12.75">
      <c r="A77" s="115"/>
      <c r="B77" s="115"/>
      <c r="C77" s="115"/>
      <c r="D77" s="140"/>
      <c r="E77" s="115"/>
      <c r="F77" s="140"/>
      <c r="G77" s="115"/>
      <c r="H77" s="115"/>
      <c r="I77" s="115"/>
      <c r="J77" s="115"/>
    </row>
    <row r="78" spans="1:10" ht="12.75">
      <c r="A78" s="115"/>
      <c r="B78" s="115"/>
      <c r="C78" s="115"/>
      <c r="D78" s="140"/>
      <c r="E78" s="115"/>
      <c r="F78" s="140"/>
      <c r="G78" s="115"/>
      <c r="H78" s="115"/>
      <c r="I78" s="115"/>
      <c r="J78" s="115"/>
    </row>
    <row r="79" spans="1:10" ht="12.75">
      <c r="A79" s="115"/>
      <c r="B79" s="115"/>
      <c r="C79" s="130"/>
      <c r="D79" s="140"/>
      <c r="E79" s="115"/>
      <c r="F79" s="140"/>
      <c r="G79" s="115"/>
      <c r="H79" s="115"/>
      <c r="I79" s="115"/>
      <c r="J79" s="115"/>
    </row>
    <row r="80" spans="1:10" ht="12.75">
      <c r="A80" s="115"/>
      <c r="B80" s="115"/>
      <c r="C80" s="115"/>
      <c r="D80" s="148"/>
      <c r="E80" s="115"/>
      <c r="F80" s="148"/>
      <c r="G80" s="115"/>
      <c r="H80" s="115"/>
      <c r="I80" s="115"/>
      <c r="J80" s="115"/>
    </row>
    <row r="81" spans="1:10" ht="12.75">
      <c r="A81" s="115"/>
      <c r="B81" s="115"/>
      <c r="C81" s="115"/>
      <c r="D81" s="148"/>
      <c r="E81" s="115"/>
      <c r="F81" s="148"/>
      <c r="G81" s="115"/>
      <c r="H81" s="115"/>
      <c r="I81" s="115"/>
      <c r="J81" s="115"/>
    </row>
    <row r="82" spans="1:10" ht="12.75">
      <c r="A82" s="115"/>
      <c r="B82" s="115"/>
      <c r="C82" s="115"/>
      <c r="D82" s="148"/>
      <c r="E82" s="115"/>
      <c r="F82" s="148"/>
      <c r="G82" s="115"/>
      <c r="H82" s="115"/>
      <c r="I82" s="115"/>
      <c r="J82" s="115"/>
    </row>
    <row r="83" spans="1:10" ht="12.75">
      <c r="A83" s="115"/>
      <c r="B83" s="115"/>
      <c r="C83" s="130"/>
      <c r="D83" s="149"/>
      <c r="E83" s="131"/>
      <c r="F83" s="149"/>
      <c r="G83" s="115"/>
      <c r="H83" s="115"/>
      <c r="I83" s="115"/>
      <c r="J83" s="115"/>
    </row>
    <row r="84" spans="1:10" ht="12.75">
      <c r="A84" s="115"/>
      <c r="B84" s="115"/>
      <c r="C84" s="115"/>
      <c r="D84" s="140"/>
      <c r="E84" s="115"/>
      <c r="F84" s="140"/>
      <c r="G84" s="115"/>
      <c r="H84" s="115"/>
      <c r="I84" s="115"/>
      <c r="J84" s="115"/>
    </row>
    <row r="85" spans="1:10" ht="12.75">
      <c r="A85" s="115"/>
      <c r="B85" s="115"/>
      <c r="C85" s="115"/>
      <c r="D85" s="140"/>
      <c r="E85" s="115"/>
      <c r="F85" s="140"/>
      <c r="G85" s="115"/>
      <c r="H85" s="115"/>
      <c r="I85" s="115"/>
      <c r="J85" s="115"/>
    </row>
    <row r="86" spans="1:10" ht="12.75">
      <c r="A86" s="115"/>
      <c r="B86" s="115"/>
      <c r="C86" s="130"/>
      <c r="D86" s="140"/>
      <c r="E86" s="115"/>
      <c r="F86" s="140"/>
      <c r="G86" s="115"/>
      <c r="H86" s="115"/>
      <c r="I86" s="115"/>
      <c r="J86" s="115"/>
    </row>
    <row r="87" spans="1:10" ht="12.75">
      <c r="A87" s="115"/>
      <c r="B87" s="115"/>
      <c r="C87" s="115"/>
      <c r="D87" s="148"/>
      <c r="E87" s="128"/>
      <c r="F87" s="148"/>
      <c r="G87" s="115"/>
      <c r="H87" s="115"/>
      <c r="I87" s="115"/>
      <c r="J87" s="115"/>
    </row>
    <row r="88" spans="1:10" ht="13.5" customHeight="1">
      <c r="A88" s="115"/>
      <c r="B88" s="115"/>
      <c r="C88" s="115"/>
      <c r="D88" s="148"/>
      <c r="E88" s="128"/>
      <c r="F88" s="148"/>
      <c r="G88" s="115"/>
      <c r="H88" s="115"/>
      <c r="I88" s="115"/>
      <c r="J88" s="115"/>
    </row>
    <row r="89" spans="1:10" ht="12.75">
      <c r="A89" s="115"/>
      <c r="B89" s="115"/>
      <c r="C89" s="115"/>
      <c r="D89" s="148"/>
      <c r="E89" s="128"/>
      <c r="F89" s="148"/>
      <c r="G89" s="115"/>
      <c r="H89" s="115"/>
      <c r="I89" s="115"/>
      <c r="J89" s="115"/>
    </row>
    <row r="90" spans="1:10" ht="12.75">
      <c r="A90" s="115"/>
      <c r="B90" s="115"/>
      <c r="C90" s="115"/>
      <c r="D90" s="148"/>
      <c r="E90" s="128"/>
      <c r="F90" s="148"/>
      <c r="G90" s="115"/>
      <c r="H90" s="115"/>
      <c r="I90" s="115"/>
      <c r="J90" s="115"/>
    </row>
    <row r="91" spans="1:10" ht="12.75">
      <c r="A91" s="115"/>
      <c r="B91" s="115"/>
      <c r="C91" s="115"/>
      <c r="D91" s="148"/>
      <c r="E91" s="128"/>
      <c r="F91" s="148"/>
      <c r="G91" s="115"/>
      <c r="H91" s="115"/>
      <c r="I91" s="115"/>
      <c r="J91" s="115"/>
    </row>
    <row r="92" spans="1:10" ht="12.75">
      <c r="A92" s="115"/>
      <c r="B92" s="115"/>
      <c r="C92" s="132"/>
      <c r="D92" s="148"/>
      <c r="E92" s="128"/>
      <c r="F92" s="148"/>
      <c r="G92" s="115"/>
      <c r="H92" s="115"/>
      <c r="I92" s="115"/>
      <c r="J92" s="115"/>
    </row>
    <row r="93" spans="1:10" ht="12.75">
      <c r="A93" s="115"/>
      <c r="B93" s="115"/>
      <c r="C93" s="115"/>
      <c r="D93" s="148"/>
      <c r="E93" s="128"/>
      <c r="F93" s="148"/>
      <c r="G93" s="115"/>
      <c r="H93" s="115"/>
      <c r="I93" s="115"/>
      <c r="J93" s="115"/>
    </row>
    <row r="94" spans="1:10" ht="12.75">
      <c r="A94" s="115"/>
      <c r="B94" s="115"/>
      <c r="C94" s="115"/>
      <c r="D94" s="148"/>
      <c r="E94" s="128"/>
      <c r="F94" s="148"/>
      <c r="G94" s="115"/>
      <c r="H94" s="115"/>
      <c r="I94" s="115"/>
      <c r="J94" s="115"/>
    </row>
    <row r="95" spans="1:10" ht="12.75">
      <c r="A95" s="115"/>
      <c r="B95" s="115"/>
      <c r="C95" s="130"/>
      <c r="D95" s="149"/>
      <c r="E95" s="131"/>
      <c r="F95" s="149"/>
      <c r="G95" s="115"/>
      <c r="H95" s="115"/>
      <c r="I95" s="115"/>
      <c r="J95" s="115"/>
    </row>
    <row r="96" spans="4:6" ht="12.75">
      <c r="D96" s="150"/>
      <c r="E96" s="83"/>
      <c r="F96" s="114"/>
    </row>
  </sheetData>
  <sheetProtection/>
  <mergeCells count="1">
    <mergeCell ref="B65:J65"/>
  </mergeCells>
  <printOptions/>
  <pageMargins left="0.75" right="0.75" top="1" bottom="0.46" header="0.5" footer="0.46"/>
  <pageSetup horizontalDpi="300" verticalDpi="300" orientation="portrait" scale="57" r:id="rId1"/>
  <headerFooter alignWithMargins="0">
    <oddFooter xml:space="preserve">&amp;R&amp;12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Regine Lai</cp:lastModifiedBy>
  <cp:lastPrinted>2012-01-26T12:32:35Z</cp:lastPrinted>
  <dcterms:created xsi:type="dcterms:W3CDTF">2004-10-19T07:22:43Z</dcterms:created>
  <dcterms:modified xsi:type="dcterms:W3CDTF">2014-01-28T09:26:48Z</dcterms:modified>
  <cp:category/>
  <cp:version/>
  <cp:contentType/>
  <cp:contentStatus/>
</cp:coreProperties>
</file>